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6" windowHeight="802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<sst xmlns="http://schemas.openxmlformats.org/spreadsheetml/2006/main" count="308" uniqueCount="212">
  <si>
    <t>AUTRES PRODUITS ANNEXES</t>
  </si>
  <si>
    <t>HEBERGEMENTS</t>
  </si>
  <si>
    <t>FOURNITURES ET PETIT EQUIPEMENT</t>
  </si>
  <si>
    <t>AUTRES FOURNIT. (matériel, mobilier,outillage...)</t>
  </si>
  <si>
    <t>CARBURANTS ET LUBRIFIANTS</t>
  </si>
  <si>
    <t>FOURNITURES ADMINISTRATIVES</t>
  </si>
  <si>
    <t>PRODUITS NETTOYAGE, LINGE, VETEM.</t>
  </si>
  <si>
    <t>INFIRMERIE ET PHARMACIE</t>
  </si>
  <si>
    <t>ASSURANCES</t>
  </si>
  <si>
    <t>DOCUMENTATION : ABONNEMENTS</t>
  </si>
  <si>
    <t>DOCUMENTATION : OUVRAGES</t>
  </si>
  <si>
    <t>BIBLIO : OUVRAGES ELECTRONIQUES</t>
  </si>
  <si>
    <t>TELEPHONE</t>
  </si>
  <si>
    <t>AFFRANCHISSEMENTS</t>
  </si>
  <si>
    <t>AUTRES CHARGES EXT.DIVERSES</t>
  </si>
  <si>
    <t>BOURSES NATIONALES</t>
  </si>
  <si>
    <t>HEBERGEMENT</t>
  </si>
  <si>
    <t>ACHAT DE DENREES</t>
  </si>
  <si>
    <t>FOURNITURES D'ENTRETIEN</t>
  </si>
  <si>
    <t>PRODUITS NETTOYAGE-VETEMENTS</t>
  </si>
  <si>
    <t>ENTRETIEN REPARATION</t>
  </si>
  <si>
    <t>AFFRANCHISSEMENT</t>
  </si>
  <si>
    <t>CONTRIBUTION GROUPT SERVICE</t>
  </si>
  <si>
    <t>MANUELS SCOLAIRES</t>
  </si>
  <si>
    <t>REMUNERATIONS INTERMED. HONORAIRES</t>
  </si>
  <si>
    <t>DEPLACEMENTS PERSONNELS</t>
  </si>
  <si>
    <t>RECEPTIONS</t>
  </si>
  <si>
    <t>REMUN. INTERMED. HONORAIRES</t>
  </si>
  <si>
    <t>AUTRES CHARGES EXT. DIVERSES</t>
  </si>
  <si>
    <t>AUTRES FOURNITURES ( mat, mob.  etc)</t>
  </si>
  <si>
    <t>CONTRIBUTION ENTRE SERVICES ETAB.</t>
  </si>
  <si>
    <t>SUBVENTION MAIRIE VALLON</t>
  </si>
  <si>
    <t>AIDES DU FONDS SOCIAL COLLEGIEN</t>
  </si>
  <si>
    <t>CARNETS CORRESPONDANCE</t>
  </si>
  <si>
    <t>INFIRMERIE</t>
  </si>
  <si>
    <t xml:space="preserve">REVERSEMENT FRAIS DE PERSONNEL </t>
  </si>
  <si>
    <t>CONTRIBUTION GROUPEMENT DE SERVICES</t>
  </si>
  <si>
    <t>REDEVANCES BREVETS LICENCES</t>
  </si>
  <si>
    <t>REPAS VENDUS</t>
  </si>
  <si>
    <t>VOYAGE ANGLETERRE</t>
  </si>
  <si>
    <t>TRANSPORTS BIOMASSE</t>
  </si>
  <si>
    <t xml:space="preserve"> Budget de l'exercice 2013</t>
  </si>
  <si>
    <t>CA DU 29/11/2012</t>
  </si>
  <si>
    <t>I - PREVISIONS DE RECETTES</t>
  </si>
  <si>
    <t>DOMAINE</t>
  </si>
  <si>
    <t>ACTIVITE</t>
  </si>
  <si>
    <t>COMPTE</t>
  </si>
  <si>
    <t>ACTIVITES PEDAGOGIQUES</t>
  </si>
  <si>
    <t>AIDES</t>
  </si>
  <si>
    <t>13MS</t>
  </si>
  <si>
    <t>13REP</t>
  </si>
  <si>
    <t>DROITS REPRO</t>
  </si>
  <si>
    <t>13COR</t>
  </si>
  <si>
    <t>VOYAGE</t>
  </si>
  <si>
    <t>OANGL</t>
  </si>
  <si>
    <t>VOYAGE ANGLETERRE PART ETAB</t>
  </si>
  <si>
    <t>SUBV COLLECTIVITE TERRITORIAL</t>
  </si>
  <si>
    <t>701-OBJETS CONFECTIONNES</t>
  </si>
  <si>
    <t>SUBV SIESS</t>
  </si>
  <si>
    <t>ADMINISTRATION ET LOGISTIQUE</t>
  </si>
  <si>
    <t>CONTRIB. ENTRE SERVICES</t>
  </si>
  <si>
    <t>VIE DE L'ELEVE</t>
  </si>
  <si>
    <t>16FSC</t>
  </si>
  <si>
    <t>FONDS SOCIAL COLLEGIEN</t>
  </si>
  <si>
    <t>16ESC</t>
  </si>
  <si>
    <t>CREDITS GLOBALISES CESC</t>
  </si>
  <si>
    <t>SERVICE SPECIAL BOURSES</t>
  </si>
  <si>
    <t>BOURSES</t>
  </si>
  <si>
    <t>1BSN</t>
  </si>
  <si>
    <t>SUBV ETAT BOURSES</t>
  </si>
  <si>
    <t>BUDGET 2012</t>
  </si>
  <si>
    <t>BUDGET 2013</t>
  </si>
  <si>
    <t>SERVICE SPECIAL -REST. HEB.</t>
  </si>
  <si>
    <t>SCOLAIRES</t>
  </si>
  <si>
    <t>0FORFDP</t>
  </si>
  <si>
    <t xml:space="preserve"> PRODUITS SCOLAIRES FORFAIT</t>
  </si>
  <si>
    <t>AUTRES</t>
  </si>
  <si>
    <t>OREPASEP</t>
  </si>
  <si>
    <t>OCOM</t>
  </si>
  <si>
    <t>0MAIRIE</t>
  </si>
  <si>
    <t>SUBV MAIRIE</t>
  </si>
  <si>
    <t>0AUTR</t>
  </si>
  <si>
    <t>France AGRIMER</t>
  </si>
  <si>
    <t>TOTAL SERVICES SPECIAUX</t>
  </si>
  <si>
    <t>ABONNEMENTS CDI</t>
  </si>
  <si>
    <t>ENSEIGNT</t>
  </si>
  <si>
    <t>OCDI</t>
  </si>
  <si>
    <t>DOCUMENTATION</t>
  </si>
  <si>
    <t>LETTRES</t>
  </si>
  <si>
    <t>HISTOIRE-GEOGRAPHIE</t>
  </si>
  <si>
    <t>LANGUES VIVANTES</t>
  </si>
  <si>
    <t>ARTS PLASTIQUES</t>
  </si>
  <si>
    <t>OARTISTIQ</t>
  </si>
  <si>
    <t>MATHEMATIQUES</t>
  </si>
  <si>
    <t>OMATHS</t>
  </si>
  <si>
    <t>OBJETS CONFECTIONNES</t>
  </si>
  <si>
    <t>OTECHNO</t>
  </si>
  <si>
    <t>SCIENCES NATURELLES</t>
  </si>
  <si>
    <t>OSVT</t>
  </si>
  <si>
    <t>SCIENCES PHYSIQUES</t>
  </si>
  <si>
    <t>OSPHYSIQU</t>
  </si>
  <si>
    <t>TECHNOLOGIE</t>
  </si>
  <si>
    <t>DEPENSES COMMUNES</t>
  </si>
  <si>
    <t>ODECOM</t>
  </si>
  <si>
    <t>ENTRETIEN ET REPARATIONS</t>
  </si>
  <si>
    <t>EDUCATION PHYSIQUE ET SPORTIVE</t>
  </si>
  <si>
    <t>OEPS</t>
  </si>
  <si>
    <t>MUSIQUE</t>
  </si>
  <si>
    <t>OMUSIQUE</t>
  </si>
  <si>
    <t>ORIENTATION</t>
  </si>
  <si>
    <t>OCIO</t>
  </si>
  <si>
    <t>PROJET D'ETABLISSEMENT</t>
  </si>
  <si>
    <t>PROJETS</t>
  </si>
  <si>
    <t>OPROETAB</t>
  </si>
  <si>
    <t>PR141</t>
  </si>
  <si>
    <t>DROITS D'AUTEUR ET DE  REPRO</t>
  </si>
  <si>
    <t>13REPRO</t>
  </si>
  <si>
    <t>AUTRES PROJETS SUBV SIESS</t>
  </si>
  <si>
    <t>OPROJ</t>
  </si>
  <si>
    <t>II - OUVERTURES DE CREDITS</t>
  </si>
  <si>
    <t>TOTAL ACTIVITES PEDAGOGIQUES</t>
  </si>
  <si>
    <t>COMBUSTIBLES DIVERS</t>
  </si>
  <si>
    <t>VIABIL</t>
  </si>
  <si>
    <t>0ENER</t>
  </si>
  <si>
    <t>ELECTRICITE</t>
  </si>
  <si>
    <t>0ELEC</t>
  </si>
  <si>
    <t>GAZ</t>
  </si>
  <si>
    <t>0GAZ</t>
  </si>
  <si>
    <t>LOCATION POSTE GAZ</t>
  </si>
  <si>
    <t>0GAZLOC</t>
  </si>
  <si>
    <t>EAU</t>
  </si>
  <si>
    <t>0EAU</t>
  </si>
  <si>
    <t>LOGIST</t>
  </si>
  <si>
    <t>0TRANBOIS</t>
  </si>
  <si>
    <t>FOURNIT</t>
  </si>
  <si>
    <t>OMAINT</t>
  </si>
  <si>
    <t>0EQUIP</t>
  </si>
  <si>
    <t>ENTRETIEN  REPARATION BATIMENTS</t>
  </si>
  <si>
    <t>TRAVAUX</t>
  </si>
  <si>
    <t>OREPARAT</t>
  </si>
  <si>
    <t>CONTRAT ET ENTRETIEN SECURITE</t>
  </si>
  <si>
    <t>CONTRATS</t>
  </si>
  <si>
    <t>OCONT</t>
  </si>
  <si>
    <t>0DIVE</t>
  </si>
  <si>
    <t>0ADMI</t>
  </si>
  <si>
    <t>0INFIRM</t>
  </si>
  <si>
    <t>REPRO:PAPIER/LOCATION/MAINT.</t>
  </si>
  <si>
    <t>OREPROAD</t>
  </si>
  <si>
    <t>OREPROEN</t>
  </si>
  <si>
    <t>OSERVICES</t>
  </si>
  <si>
    <t>RELATIONS</t>
  </si>
  <si>
    <t>0RELA</t>
  </si>
  <si>
    <t>ODEPLAC</t>
  </si>
  <si>
    <t>0TEL</t>
  </si>
  <si>
    <t>0AFFR</t>
  </si>
  <si>
    <t>OCINT</t>
  </si>
  <si>
    <t>TOTAL ADMINISTRATION ET LOGISTIQUE</t>
  </si>
  <si>
    <t>Education à la santé et à la citoyenneté</t>
  </si>
  <si>
    <t>TOTAL VIE DE L'ELEVE</t>
  </si>
  <si>
    <t>TOTAL SERVICES GENERAUX</t>
  </si>
  <si>
    <t>DENREES</t>
  </si>
  <si>
    <t>0DENR</t>
  </si>
  <si>
    <t>OMAINTRES</t>
  </si>
  <si>
    <t>ORESTO</t>
  </si>
  <si>
    <t>OPRODLING</t>
  </si>
  <si>
    <t>OPRODINF</t>
  </si>
  <si>
    <t>ADMIN</t>
  </si>
  <si>
    <t>PRESTAT</t>
  </si>
  <si>
    <t>OHEB</t>
  </si>
  <si>
    <t>OAUTR</t>
  </si>
  <si>
    <t>REVERS</t>
  </si>
  <si>
    <t>OGA</t>
  </si>
  <si>
    <t>CONTRATS ENTRETIEN SECURITE</t>
  </si>
  <si>
    <t>SERVICE SPECIAL-REST. HEBER.</t>
  </si>
  <si>
    <t>CAPITAL</t>
  </si>
  <si>
    <t>ORESE</t>
  </si>
  <si>
    <t>OPERATIONS EN CAPITAL</t>
  </si>
  <si>
    <t>DEPENSES INVESTISS.</t>
  </si>
  <si>
    <t>TOTAL GENERAL</t>
  </si>
  <si>
    <t>TOTAL SERVICE RESTAURATION HEBERGEMENT</t>
  </si>
  <si>
    <t>TOTAL ADMINISTRATION LOGISTIQUE</t>
  </si>
  <si>
    <t>OCONTRES</t>
  </si>
  <si>
    <t>ECHANGE FRANCO ALLEMAND</t>
  </si>
  <si>
    <t>OALLEM</t>
  </si>
  <si>
    <t>VOYAGE Espagne</t>
  </si>
  <si>
    <t>OESPAG</t>
  </si>
  <si>
    <t>PART COLLEGE ECHANGE FRANCO ALL</t>
  </si>
  <si>
    <t>OALL</t>
  </si>
  <si>
    <t>ECHANGE FRANCO-ALLEMAND</t>
  </si>
  <si>
    <t>OESP</t>
  </si>
  <si>
    <t>2BOUD03</t>
  </si>
  <si>
    <t>2BOUD18</t>
  </si>
  <si>
    <t>TOTAL SERVICE SPECIAL BOURSES</t>
  </si>
  <si>
    <t>TOTAL SERVICE SPECIAL REST. HEB</t>
  </si>
  <si>
    <t>DEPLAC</t>
  </si>
  <si>
    <t>2PEDAG</t>
  </si>
  <si>
    <t>2PISCI</t>
  </si>
  <si>
    <t>SUBV DEPART, DEPL PEDAGOG</t>
  </si>
  <si>
    <t>SUBV DEPART. PISCINE</t>
  </si>
  <si>
    <t>PART COLLEGE ACCOMP</t>
  </si>
  <si>
    <t>0CINT</t>
  </si>
  <si>
    <t>PART ETAB ECHANGE FRANCO ALLEMAND</t>
  </si>
  <si>
    <t>PART ETAB VOYAGE Espagne</t>
  </si>
  <si>
    <t>PART ETAB ANGLETERRE</t>
  </si>
  <si>
    <t>OLITTER</t>
  </si>
  <si>
    <t>OENTR</t>
  </si>
  <si>
    <t>FONDS AIDES COLLEGIENS CTR03</t>
  </si>
  <si>
    <t>ATTRIBUTION BOURSES CTR18</t>
  </si>
  <si>
    <t>SUBV CTR DEPL PEDAGOG</t>
  </si>
  <si>
    <t>SUBV CTR PISCINE</t>
  </si>
  <si>
    <t>2CTRRESTO</t>
  </si>
  <si>
    <t>ORECO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</si>
</sst>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&quot;/&quot;000&quot; &quot;00&quot; &quot;00"/>
  </numFmts>
  <fonts count="4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20"/>
      <name val="Comic Sans MS"/>
      <family val="4"/>
    </font>
    <font>
      <b/>
      <sz val="10"/>
      <color indexed="4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22">
    <xf numFmtId="0" fontId="0" fillId="0" borderId="0" xfId="0" applyAlignment="1">
      <alignment/>
    </xf>
    <xf numFmtId="44" fontId="0" fillId="0" borderId="0" xfId="49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2" fillId="33" borderId="11" xfId="0" applyFont="1" applyFill="1" applyBorder="1" applyAlignment="1">
      <alignment/>
    </xf>
    <xf numFmtId="44" fontId="0" fillId="33" borderId="11" xfId="49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4" fontId="1" fillId="0" borderId="0" xfId="49" applyFont="1" applyAlignment="1">
      <alignment/>
    </xf>
    <xf numFmtId="14" fontId="6" fillId="0" borderId="0" xfId="49" applyNumberFormat="1" applyFont="1" applyAlignment="1">
      <alignment horizontal="center"/>
    </xf>
    <xf numFmtId="44" fontId="1" fillId="33" borderId="12" xfId="49" applyFont="1" applyFill="1" applyBorder="1" applyAlignment="1">
      <alignment/>
    </xf>
    <xf numFmtId="44" fontId="1" fillId="0" borderId="13" xfId="49" applyFont="1" applyBorder="1" applyAlignment="1">
      <alignment/>
    </xf>
    <xf numFmtId="44" fontId="1" fillId="0" borderId="0" xfId="49" applyFont="1" applyBorder="1" applyAlignment="1">
      <alignment/>
    </xf>
    <xf numFmtId="44" fontId="0" fillId="0" borderId="0" xfId="49" applyFont="1" applyAlignment="1">
      <alignment/>
    </xf>
    <xf numFmtId="44" fontId="0" fillId="0" borderId="13" xfId="49" applyFont="1" applyBorder="1" applyAlignment="1">
      <alignment/>
    </xf>
    <xf numFmtId="44" fontId="0" fillId="0" borderId="0" xfId="49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4" fontId="1" fillId="0" borderId="15" xfId="49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4" fontId="1" fillId="0" borderId="15" xfId="49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44" fontId="1" fillId="0" borderId="18" xfId="49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4" fontId="1" fillId="0" borderId="21" xfId="49" applyFont="1" applyBorder="1" applyAlignment="1">
      <alignment/>
    </xf>
    <xf numFmtId="44" fontId="1" fillId="0" borderId="19" xfId="49" applyFont="1" applyBorder="1" applyAlignment="1">
      <alignment/>
    </xf>
    <xf numFmtId="44" fontId="1" fillId="0" borderId="21" xfId="43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23" xfId="0" applyBorder="1" applyAlignment="1">
      <alignment/>
    </xf>
    <xf numFmtId="44" fontId="1" fillId="0" borderId="24" xfId="49" applyFont="1" applyFill="1" applyBorder="1" applyAlignment="1">
      <alignment/>
    </xf>
    <xf numFmtId="44" fontId="1" fillId="0" borderId="10" xfId="49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4" fontId="9" fillId="0" borderId="15" xfId="49" applyFont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1" fillId="0" borderId="13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" fillId="0" borderId="10" xfId="0" applyFont="1" applyBorder="1" applyAlignment="1">
      <alignment/>
    </xf>
    <xf numFmtId="44" fontId="1" fillId="0" borderId="27" xfId="49" applyFont="1" applyBorder="1" applyAlignment="1">
      <alignment/>
    </xf>
    <xf numFmtId="44" fontId="1" fillId="0" borderId="28" xfId="43" applyFont="1" applyBorder="1" applyAlignment="1">
      <alignment/>
    </xf>
    <xf numFmtId="44" fontId="1" fillId="0" borderId="22" xfId="49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44" fontId="1" fillId="0" borderId="31" xfId="49" applyFont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44" fontId="1" fillId="0" borderId="24" xfId="49" applyFont="1" applyBorder="1" applyAlignment="1">
      <alignment/>
    </xf>
    <xf numFmtId="0" fontId="1" fillId="0" borderId="17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4" fontId="1" fillId="0" borderId="17" xfId="49" applyFont="1" applyBorder="1" applyAlignment="1">
      <alignment/>
    </xf>
    <xf numFmtId="44" fontId="1" fillId="0" borderId="23" xfId="49" applyFont="1" applyBorder="1" applyAlignment="1">
      <alignment/>
    </xf>
    <xf numFmtId="44" fontId="5" fillId="0" borderId="0" xfId="49" applyFont="1" applyBorder="1" applyAlignment="1">
      <alignment/>
    </xf>
    <xf numFmtId="0" fontId="0" fillId="0" borderId="34" xfId="0" applyBorder="1" applyAlignment="1">
      <alignment/>
    </xf>
    <xf numFmtId="0" fontId="1" fillId="0" borderId="15" xfId="0" applyFont="1" applyBorder="1" applyAlignment="1">
      <alignment/>
    </xf>
    <xf numFmtId="0" fontId="0" fillId="0" borderId="35" xfId="0" applyBorder="1" applyAlignment="1">
      <alignment/>
    </xf>
    <xf numFmtId="44" fontId="1" fillId="0" borderId="26" xfId="49" applyFont="1" applyBorder="1" applyAlignment="1">
      <alignment/>
    </xf>
    <xf numFmtId="0" fontId="0" fillId="34" borderId="0" xfId="0" applyFill="1" applyBorder="1" applyAlignment="1">
      <alignment/>
    </xf>
    <xf numFmtId="44" fontId="1" fillId="0" borderId="34" xfId="49" applyFont="1" applyBorder="1" applyAlignment="1">
      <alignment/>
    </xf>
    <xf numFmtId="44" fontId="1" fillId="0" borderId="25" xfId="49" applyFont="1" applyBorder="1" applyAlignment="1">
      <alignment/>
    </xf>
    <xf numFmtId="44" fontId="1" fillId="33" borderId="11" xfId="0" applyNumberFormat="1" applyFont="1" applyFill="1" applyBorder="1" applyAlignment="1">
      <alignment/>
    </xf>
    <xf numFmtId="44" fontId="1" fillId="0" borderId="16" xfId="49" applyFont="1" applyBorder="1" applyAlignment="1">
      <alignment/>
    </xf>
    <xf numFmtId="44" fontId="1" fillId="0" borderId="20" xfId="49" applyFont="1" applyBorder="1" applyAlignment="1">
      <alignment/>
    </xf>
    <xf numFmtId="44" fontId="1" fillId="0" borderId="14" xfId="49" applyFont="1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/>
    </xf>
    <xf numFmtId="0" fontId="0" fillId="0" borderId="37" xfId="0" applyBorder="1" applyAlignment="1">
      <alignment/>
    </xf>
    <xf numFmtId="44" fontId="1" fillId="0" borderId="38" xfId="49" applyFont="1" applyBorder="1" applyAlignment="1">
      <alignment/>
    </xf>
    <xf numFmtId="0" fontId="1" fillId="0" borderId="39" xfId="0" applyFont="1" applyBorder="1" applyAlignment="1">
      <alignment/>
    </xf>
    <xf numFmtId="0" fontId="0" fillId="0" borderId="39" xfId="0" applyBorder="1" applyAlignment="1">
      <alignment/>
    </xf>
    <xf numFmtId="44" fontId="1" fillId="0" borderId="40" xfId="49" applyFont="1" applyBorder="1" applyAlignment="1">
      <alignment/>
    </xf>
    <xf numFmtId="0" fontId="0" fillId="0" borderId="41" xfId="0" applyBorder="1" applyAlignment="1">
      <alignment/>
    </xf>
    <xf numFmtId="0" fontId="1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4" fontId="1" fillId="0" borderId="43" xfId="49" applyFont="1" applyBorder="1" applyAlignment="1">
      <alignment/>
    </xf>
    <xf numFmtId="44" fontId="1" fillId="0" borderId="44" xfId="49" applyFont="1" applyBorder="1" applyAlignment="1">
      <alignment/>
    </xf>
    <xf numFmtId="164" fontId="0" fillId="0" borderId="39" xfId="0" applyNumberFormat="1" applyBorder="1" applyAlignment="1">
      <alignment/>
    </xf>
    <xf numFmtId="44" fontId="1" fillId="0" borderId="11" xfId="49" applyFont="1" applyBorder="1" applyAlignment="1">
      <alignment/>
    </xf>
    <xf numFmtId="44" fontId="1" fillId="0" borderId="13" xfId="0" applyNumberFormat="1" applyFont="1" applyBorder="1" applyAlignment="1">
      <alignment/>
    </xf>
    <xf numFmtId="44" fontId="11" fillId="0" borderId="13" xfId="0" applyNumberFormat="1" applyFont="1" applyBorder="1" applyAlignment="1">
      <alignment/>
    </xf>
    <xf numFmtId="44" fontId="1" fillId="33" borderId="10" xfId="49" applyFont="1" applyFill="1" applyBorder="1" applyAlignment="1">
      <alignment/>
    </xf>
    <xf numFmtId="44" fontId="1" fillId="33" borderId="11" xfId="49" applyFont="1" applyFill="1" applyBorder="1" applyAlignment="1">
      <alignment/>
    </xf>
    <xf numFmtId="44" fontId="1" fillId="0" borderId="28" xfId="49" applyFont="1" applyBorder="1" applyAlignment="1">
      <alignment/>
    </xf>
    <xf numFmtId="44" fontId="1" fillId="0" borderId="45" xfId="49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46" xfId="0" applyBorder="1" applyAlignment="1">
      <alignment/>
    </xf>
    <xf numFmtId="44" fontId="1" fillId="0" borderId="0" xfId="49" applyFont="1" applyFill="1" applyBorder="1" applyAlignment="1">
      <alignment/>
    </xf>
    <xf numFmtId="44" fontId="1" fillId="0" borderId="20" xfId="43" applyFont="1" applyBorder="1" applyAlignment="1">
      <alignment/>
    </xf>
    <xf numFmtId="44" fontId="1" fillId="0" borderId="20" xfId="49" applyFont="1" applyFill="1" applyBorder="1" applyAlignment="1">
      <alignment/>
    </xf>
    <xf numFmtId="44" fontId="1" fillId="33" borderId="10" xfId="49" applyFont="1" applyFill="1" applyBorder="1" applyAlignment="1">
      <alignment/>
    </xf>
    <xf numFmtId="44" fontId="0" fillId="33" borderId="11" xfId="49" applyFont="1" applyFill="1" applyBorder="1" applyAlignment="1">
      <alignment/>
    </xf>
    <xf numFmtId="0" fontId="0" fillId="33" borderId="11" xfId="0" applyFont="1" applyFill="1" applyBorder="1" applyAlignment="1">
      <alignment/>
    </xf>
    <xf numFmtId="44" fontId="1" fillId="33" borderId="11" xfId="49" applyFont="1" applyFill="1" applyBorder="1" applyAlignment="1">
      <alignment/>
    </xf>
    <xf numFmtId="44" fontId="1" fillId="34" borderId="13" xfId="0" applyNumberFormat="1" applyFont="1" applyFill="1" applyBorder="1" applyAlignment="1">
      <alignment/>
    </xf>
    <xf numFmtId="0" fontId="1" fillId="0" borderId="38" xfId="0" applyFont="1" applyBorder="1" applyAlignment="1">
      <alignment/>
    </xf>
    <xf numFmtId="0" fontId="0" fillId="0" borderId="47" xfId="0" applyBorder="1" applyAlignment="1">
      <alignment/>
    </xf>
    <xf numFmtId="0" fontId="1" fillId="0" borderId="40" xfId="0" applyFont="1" applyBorder="1" applyAlignment="1">
      <alignment/>
    </xf>
    <xf numFmtId="0" fontId="0" fillId="0" borderId="48" xfId="0" applyBorder="1" applyAlignment="1">
      <alignment/>
    </xf>
    <xf numFmtId="44" fontId="1" fillId="0" borderId="49" xfId="49" applyFont="1" applyBorder="1" applyAlignment="1">
      <alignment/>
    </xf>
    <xf numFmtId="44" fontId="1" fillId="0" borderId="50" xfId="49" applyFont="1" applyBorder="1" applyAlignment="1">
      <alignment/>
    </xf>
    <xf numFmtId="0" fontId="1" fillId="0" borderId="44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44" fontId="0" fillId="0" borderId="0" xfId="43" applyFont="1" applyBorder="1" applyAlignment="1">
      <alignment/>
    </xf>
    <xf numFmtId="0" fontId="0" fillId="0" borderId="53" xfId="0" applyBorder="1" applyAlignment="1">
      <alignment/>
    </xf>
    <xf numFmtId="44" fontId="1" fillId="0" borderId="30" xfId="49" applyFont="1" applyBorder="1" applyAlignment="1">
      <alignment/>
    </xf>
    <xf numFmtId="0" fontId="0" fillId="0" borderId="54" xfId="0" applyBorder="1" applyAlignment="1">
      <alignment/>
    </xf>
    <xf numFmtId="44" fontId="0" fillId="0" borderId="29" xfId="49" applyFont="1" applyBorder="1" applyAlignment="1">
      <alignment/>
    </xf>
    <xf numFmtId="44" fontId="0" fillId="0" borderId="40" xfId="43" applyFont="1" applyBorder="1" applyAlignment="1">
      <alignment/>
    </xf>
    <xf numFmtId="0" fontId="0" fillId="0" borderId="10" xfId="0" applyBorder="1" applyAlignment="1">
      <alignment/>
    </xf>
    <xf numFmtId="0" fontId="1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" fillId="0" borderId="54" xfId="0" applyFont="1" applyBorder="1" applyAlignment="1">
      <alignment/>
    </xf>
    <xf numFmtId="0" fontId="0" fillId="0" borderId="42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7" xfId="0" applyFill="1" applyBorder="1" applyAlignment="1">
      <alignment/>
    </xf>
    <xf numFmtId="44" fontId="1" fillId="33" borderId="17" xfId="49" applyFont="1" applyFill="1" applyBorder="1" applyAlignment="1">
      <alignment/>
    </xf>
    <xf numFmtId="0" fontId="0" fillId="33" borderId="32" xfId="0" applyFill="1" applyBorder="1" applyAlignment="1">
      <alignment/>
    </xf>
    <xf numFmtId="0" fontId="5" fillId="0" borderId="11" xfId="0" applyFont="1" applyBorder="1" applyAlignment="1">
      <alignment/>
    </xf>
    <xf numFmtId="44" fontId="1" fillId="0" borderId="55" xfId="49" applyFont="1" applyBorder="1" applyAlignment="1">
      <alignment/>
    </xf>
    <xf numFmtId="44" fontId="1" fillId="34" borderId="0" xfId="49" applyFont="1" applyFill="1" applyBorder="1" applyAlignment="1">
      <alignment/>
    </xf>
    <xf numFmtId="44" fontId="1" fillId="34" borderId="17" xfId="0" applyNumberFormat="1" applyFont="1" applyFill="1" applyBorder="1" applyAlignment="1">
      <alignment/>
    </xf>
    <xf numFmtId="0" fontId="0" fillId="34" borderId="17" xfId="0" applyFill="1" applyBorder="1" applyAlignment="1">
      <alignment/>
    </xf>
    <xf numFmtId="0" fontId="1" fillId="0" borderId="58" xfId="0" applyFont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1" fillId="0" borderId="13" xfId="49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1" fillId="34" borderId="46" xfId="0" applyFont="1" applyFill="1" applyBorder="1" applyAlignment="1">
      <alignment/>
    </xf>
    <xf numFmtId="44" fontId="1" fillId="34" borderId="32" xfId="49" applyFont="1" applyFill="1" applyBorder="1" applyAlignment="1">
      <alignment/>
    </xf>
    <xf numFmtId="0" fontId="11" fillId="33" borderId="10" xfId="0" applyFont="1" applyFill="1" applyBorder="1" applyAlignment="1">
      <alignment/>
    </xf>
    <xf numFmtId="44" fontId="1" fillId="0" borderId="54" xfId="49" applyFont="1" applyBorder="1" applyAlignment="1">
      <alignment/>
    </xf>
    <xf numFmtId="44" fontId="1" fillId="0" borderId="42" xfId="49" applyFont="1" applyBorder="1" applyAlignment="1">
      <alignment/>
    </xf>
    <xf numFmtId="44" fontId="1" fillId="0" borderId="39" xfId="49" applyFont="1" applyBorder="1" applyAlignment="1">
      <alignment/>
    </xf>
    <xf numFmtId="44" fontId="1" fillId="0" borderId="37" xfId="49" applyFont="1" applyBorder="1" applyAlignment="1">
      <alignment/>
    </xf>
    <xf numFmtId="44" fontId="1" fillId="0" borderId="42" xfId="49" applyFont="1" applyFill="1" applyBorder="1" applyAlignment="1">
      <alignment/>
    </xf>
    <xf numFmtId="44" fontId="1" fillId="0" borderId="59" xfId="49" applyFont="1" applyBorder="1" applyAlignment="1">
      <alignment/>
    </xf>
    <xf numFmtId="44" fontId="1" fillId="0" borderId="60" xfId="49" applyFont="1" applyBorder="1" applyAlignment="1">
      <alignment/>
    </xf>
    <xf numFmtId="0" fontId="0" fillId="0" borderId="26" xfId="0" applyFill="1" applyBorder="1" applyAlignment="1">
      <alignment/>
    </xf>
    <xf numFmtId="44" fontId="1" fillId="0" borderId="59" xfId="49" applyFont="1" applyFill="1" applyBorder="1" applyAlignment="1">
      <alignment/>
    </xf>
    <xf numFmtId="0" fontId="0" fillId="0" borderId="34" xfId="0" applyFill="1" applyBorder="1" applyAlignment="1">
      <alignment/>
    </xf>
    <xf numFmtId="44" fontId="1" fillId="0" borderId="60" xfId="49" applyFont="1" applyFill="1" applyBorder="1" applyAlignment="1">
      <alignment/>
    </xf>
    <xf numFmtId="44" fontId="0" fillId="0" borderId="20" xfId="43" applyFont="1" applyBorder="1" applyAlignment="1">
      <alignment/>
    </xf>
    <xf numFmtId="44" fontId="0" fillId="0" borderId="38" xfId="43" applyFont="1" applyBorder="1" applyAlignment="1">
      <alignment/>
    </xf>
    <xf numFmtId="44" fontId="0" fillId="0" borderId="14" xfId="43" applyFont="1" applyBorder="1" applyAlignment="1">
      <alignment/>
    </xf>
    <xf numFmtId="44" fontId="0" fillId="0" borderId="29" xfId="43" applyFont="1" applyBorder="1" applyAlignment="1">
      <alignment/>
    </xf>
    <xf numFmtId="44" fontId="1" fillId="0" borderId="13" xfId="43" applyFont="1" applyBorder="1" applyAlignment="1">
      <alignment horizontal="center"/>
    </xf>
    <xf numFmtId="44" fontId="0" fillId="0" borderId="0" xfId="43" applyFont="1" applyAlignment="1">
      <alignment/>
    </xf>
    <xf numFmtId="44" fontId="0" fillId="0" borderId="16" xfId="43" applyFont="1" applyBorder="1" applyAlignment="1">
      <alignment/>
    </xf>
    <xf numFmtId="44" fontId="1" fillId="0" borderId="12" xfId="43" applyFont="1" applyBorder="1" applyAlignment="1">
      <alignment/>
    </xf>
    <xf numFmtId="44" fontId="1" fillId="0" borderId="13" xfId="43" applyFont="1" applyBorder="1" applyAlignment="1">
      <alignment/>
    </xf>
    <xf numFmtId="44" fontId="0" fillId="0" borderId="44" xfId="43" applyFont="1" applyBorder="1" applyAlignment="1">
      <alignment/>
    </xf>
    <xf numFmtId="44" fontId="0" fillId="34" borderId="38" xfId="43" applyFont="1" applyFill="1" applyBorder="1" applyAlignment="1">
      <alignment/>
    </xf>
    <xf numFmtId="44" fontId="12" fillId="0" borderId="0" xfId="43" applyFont="1" applyBorder="1" applyAlignment="1">
      <alignment/>
    </xf>
    <xf numFmtId="44" fontId="0" fillId="0" borderId="14" xfId="43" applyFont="1" applyBorder="1" applyAlignment="1">
      <alignment/>
    </xf>
    <xf numFmtId="44" fontId="11" fillId="0" borderId="12" xfId="43" applyFont="1" applyBorder="1" applyAlignment="1">
      <alignment/>
    </xf>
    <xf numFmtId="44" fontId="0" fillId="0" borderId="0" xfId="0" applyNumberFormat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4" fontId="1" fillId="0" borderId="61" xfId="49" applyFont="1" applyFill="1" applyBorder="1" applyAlignment="1">
      <alignment/>
    </xf>
    <xf numFmtId="44" fontId="1" fillId="0" borderId="62" xfId="49" applyFont="1" applyBorder="1" applyAlignment="1">
      <alignment/>
    </xf>
    <xf numFmtId="44" fontId="1" fillId="34" borderId="22" xfId="49" applyFont="1" applyFill="1" applyBorder="1" applyAlignment="1">
      <alignment/>
    </xf>
    <xf numFmtId="44" fontId="1" fillId="0" borderId="23" xfId="43" applyFont="1" applyBorder="1" applyAlignment="1">
      <alignment/>
    </xf>
    <xf numFmtId="44" fontId="0" fillId="0" borderId="12" xfId="43" applyFont="1" applyBorder="1" applyAlignment="1">
      <alignment/>
    </xf>
    <xf numFmtId="0" fontId="1" fillId="33" borderId="11" xfId="0" applyFont="1" applyFill="1" applyBorder="1" applyAlignment="1">
      <alignment/>
    </xf>
    <xf numFmtId="44" fontId="1" fillId="34" borderId="22" xfId="43" applyFont="1" applyFill="1" applyBorder="1" applyAlignment="1">
      <alignment/>
    </xf>
    <xf numFmtId="44" fontId="0" fillId="0" borderId="63" xfId="43" applyFont="1" applyBorder="1" applyAlignment="1">
      <alignment/>
    </xf>
    <xf numFmtId="44" fontId="0" fillId="0" borderId="24" xfId="43" applyFont="1" applyBorder="1" applyAlignment="1">
      <alignment/>
    </xf>
    <xf numFmtId="44" fontId="1" fillId="0" borderId="16" xfId="43" applyFont="1" applyBorder="1" applyAlignment="1">
      <alignment/>
    </xf>
    <xf numFmtId="44" fontId="1" fillId="0" borderId="21" xfId="49" applyFont="1" applyFill="1" applyBorder="1" applyAlignment="1">
      <alignment/>
    </xf>
    <xf numFmtId="44" fontId="1" fillId="0" borderId="14" xfId="49" applyFont="1" applyFill="1" applyBorder="1" applyAlignment="1">
      <alignment/>
    </xf>
    <xf numFmtId="0" fontId="0" fillId="0" borderId="26" xfId="0" applyFont="1" applyFill="1" applyBorder="1" applyAlignment="1">
      <alignment/>
    </xf>
    <xf numFmtId="44" fontId="1" fillId="34" borderId="13" xfId="43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64" xfId="0" applyBorder="1" applyAlignment="1">
      <alignment/>
    </xf>
    <xf numFmtId="0" fontId="0" fillId="0" borderId="10" xfId="0" applyBorder="1" applyAlignment="1">
      <alignment horizontal="center"/>
    </xf>
    <xf numFmtId="44" fontId="10" fillId="0" borderId="11" xfId="0" applyNumberFormat="1" applyFont="1" applyBorder="1" applyAlignment="1">
      <alignment/>
    </xf>
    <xf numFmtId="44" fontId="11" fillId="0" borderId="13" xfId="43" applyFont="1" applyBorder="1" applyAlignment="1">
      <alignment/>
    </xf>
    <xf numFmtId="44" fontId="10" fillId="0" borderId="13" xfId="49" applyFont="1" applyFill="1" applyBorder="1" applyAlignment="1">
      <alignment vertical="center"/>
    </xf>
    <xf numFmtId="44" fontId="1" fillId="0" borderId="13" xfId="43" applyFont="1" applyBorder="1" applyAlignment="1">
      <alignment vertical="center"/>
    </xf>
    <xf numFmtId="0" fontId="11" fillId="0" borderId="10" xfId="0" applyFont="1" applyBorder="1" applyAlignment="1">
      <alignment/>
    </xf>
    <xf numFmtId="44" fontId="0" fillId="0" borderId="11" xfId="49" applyFont="1" applyBorder="1" applyAlignment="1">
      <alignment/>
    </xf>
    <xf numFmtId="44" fontId="9" fillId="0" borderId="10" xfId="49" applyFont="1" applyBorder="1" applyAlignment="1">
      <alignment horizontal="center" vertical="center"/>
    </xf>
    <xf numFmtId="44" fontId="9" fillId="0" borderId="11" xfId="49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4" fontId="11" fillId="0" borderId="16" xfId="43" applyNumberFormat="1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33" borderId="1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44" fontId="10" fillId="0" borderId="16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zoomScalePageLayoutView="0" workbookViewId="0" topLeftCell="A133">
      <selection activeCell="B1" sqref="B1"/>
    </sheetView>
  </sheetViews>
  <sheetFormatPr defaultColWidth="11.421875" defaultRowHeight="12.75"/>
  <cols>
    <col min="1" max="1" width="12.00390625" style="2" customWidth="1"/>
    <col min="2" max="2" width="12.00390625" style="0" customWidth="1"/>
    <col min="3" max="3" width="8.28125" style="1" customWidth="1"/>
    <col min="4" max="4" width="13.28125" style="1" customWidth="1"/>
    <col min="5" max="5" width="2.28125" style="0" customWidth="1"/>
    <col min="6" max="6" width="13.28125" style="12" customWidth="1"/>
    <col min="7" max="7" width="8.00390625" style="0" customWidth="1"/>
    <col min="8" max="8" width="16.00390625" style="0" customWidth="1"/>
    <col min="9" max="9" width="16.57421875" style="0" customWidth="1"/>
  </cols>
  <sheetData>
    <row r="1" ht="12.75">
      <c r="B1" s="4"/>
    </row>
    <row r="2" ht="12" customHeight="1">
      <c r="I2" s="13" t="s">
        <v>42</v>
      </c>
    </row>
    <row r="3" spans="2:9" ht="29.25" customHeight="1">
      <c r="B3" s="3" t="s">
        <v>41</v>
      </c>
      <c r="I3" s="13"/>
    </row>
    <row r="4" spans="2:9" ht="29.25">
      <c r="B4" s="3"/>
      <c r="I4" s="13"/>
    </row>
    <row r="5" ht="13.5" thickBot="1"/>
    <row r="6" spans="1:6" ht="18" thickBot="1">
      <c r="A6" s="5"/>
      <c r="B6" s="6" t="s">
        <v>43</v>
      </c>
      <c r="C6" s="7"/>
      <c r="D6" s="7"/>
      <c r="E6" s="8"/>
      <c r="F6" s="14"/>
    </row>
    <row r="7" ht="13.5" thickBot="1"/>
    <row r="8" spans="1:9" ht="13.5" thickBot="1">
      <c r="A8" s="23" t="s">
        <v>44</v>
      </c>
      <c r="B8" s="24" t="s">
        <v>45</v>
      </c>
      <c r="C8" s="25" t="s">
        <v>46</v>
      </c>
      <c r="D8" s="50" t="s">
        <v>47</v>
      </c>
      <c r="E8" s="8"/>
      <c r="F8" s="8"/>
      <c r="G8" s="51"/>
      <c r="H8" s="41" t="s">
        <v>70</v>
      </c>
      <c r="I8" s="40" t="s">
        <v>71</v>
      </c>
    </row>
    <row r="9" spans="1:9" ht="12.75">
      <c r="A9" s="26" t="s">
        <v>114</v>
      </c>
      <c r="B9" s="27" t="s">
        <v>49</v>
      </c>
      <c r="C9" s="27">
        <v>7411</v>
      </c>
      <c r="D9" s="28" t="s">
        <v>23</v>
      </c>
      <c r="E9" s="28"/>
      <c r="F9" s="28"/>
      <c r="G9" s="28"/>
      <c r="H9" s="29">
        <v>2500</v>
      </c>
      <c r="I9" s="169">
        <v>2500</v>
      </c>
    </row>
    <row r="10" spans="1:9" ht="12.75">
      <c r="A10" s="30"/>
      <c r="B10" s="31" t="s">
        <v>50</v>
      </c>
      <c r="C10" s="31">
        <v>7411</v>
      </c>
      <c r="D10" s="9" t="s">
        <v>51</v>
      </c>
      <c r="E10" s="9"/>
      <c r="F10" s="9"/>
      <c r="G10" s="9"/>
      <c r="H10" s="32">
        <v>800</v>
      </c>
      <c r="I10" s="163">
        <v>800</v>
      </c>
    </row>
    <row r="11" spans="1:9" ht="12.75">
      <c r="A11" s="155"/>
      <c r="B11" s="111" t="s">
        <v>52</v>
      </c>
      <c r="C11" s="111">
        <v>7411</v>
      </c>
      <c r="D11" s="47" t="s">
        <v>33</v>
      </c>
      <c r="E11" s="47"/>
      <c r="F11" s="47"/>
      <c r="G11" s="47"/>
      <c r="H11" s="157">
        <v>700</v>
      </c>
      <c r="I11" s="164">
        <v>700</v>
      </c>
    </row>
    <row r="12" spans="1:9" ht="12.75">
      <c r="A12" s="154" t="s">
        <v>53</v>
      </c>
      <c r="B12" s="113" t="s">
        <v>54</v>
      </c>
      <c r="C12" s="113">
        <v>7067</v>
      </c>
      <c r="D12" s="68" t="s">
        <v>39</v>
      </c>
      <c r="E12" s="68"/>
      <c r="F12" s="68"/>
      <c r="G12" s="68"/>
      <c r="H12" s="158">
        <v>14672</v>
      </c>
      <c r="I12" s="125">
        <v>0</v>
      </c>
    </row>
    <row r="13" spans="1:9" ht="12.75">
      <c r="A13" s="33"/>
      <c r="B13" s="111" t="s">
        <v>155</v>
      </c>
      <c r="C13" s="111">
        <v>7588</v>
      </c>
      <c r="D13" s="159" t="s">
        <v>55</v>
      </c>
      <c r="E13" s="47"/>
      <c r="F13" s="47"/>
      <c r="G13" s="47"/>
      <c r="H13" s="160">
        <v>1310</v>
      </c>
      <c r="I13" s="164">
        <v>0</v>
      </c>
    </row>
    <row r="14" spans="1:9" ht="12.75">
      <c r="A14" s="77"/>
      <c r="B14" s="113" t="s">
        <v>183</v>
      </c>
      <c r="C14" s="113">
        <v>7067</v>
      </c>
      <c r="D14" s="161" t="s">
        <v>182</v>
      </c>
      <c r="E14" s="68"/>
      <c r="F14" s="68"/>
      <c r="G14" s="68"/>
      <c r="H14" s="162">
        <v>0</v>
      </c>
      <c r="I14" s="125">
        <v>4000</v>
      </c>
    </row>
    <row r="15" spans="1:9" ht="12.75">
      <c r="A15" s="33"/>
      <c r="B15" s="111" t="s">
        <v>200</v>
      </c>
      <c r="C15" s="111">
        <v>7588</v>
      </c>
      <c r="D15" s="159" t="s">
        <v>186</v>
      </c>
      <c r="E15" s="47"/>
      <c r="F15" s="47"/>
      <c r="G15" s="47"/>
      <c r="H15" s="160">
        <v>0</v>
      </c>
      <c r="I15" s="164">
        <v>1850</v>
      </c>
    </row>
    <row r="16" spans="1:9" ht="12.75">
      <c r="A16" s="33"/>
      <c r="B16" s="31" t="s">
        <v>185</v>
      </c>
      <c r="C16" s="113">
        <v>7067</v>
      </c>
      <c r="D16" s="197" t="s">
        <v>184</v>
      </c>
      <c r="E16" s="68"/>
      <c r="F16" s="68"/>
      <c r="G16" s="198"/>
      <c r="H16" s="192">
        <v>0</v>
      </c>
      <c r="I16" s="163">
        <v>12160</v>
      </c>
    </row>
    <row r="17" spans="1:9" ht="12.75">
      <c r="A17" s="82"/>
      <c r="B17" s="111" t="s">
        <v>155</v>
      </c>
      <c r="C17" s="111">
        <v>7588</v>
      </c>
      <c r="D17" s="159" t="s">
        <v>199</v>
      </c>
      <c r="E17" s="47"/>
      <c r="F17" s="47"/>
      <c r="G17" s="47"/>
      <c r="H17" s="160">
        <v>0</v>
      </c>
      <c r="I17" s="164">
        <v>1366</v>
      </c>
    </row>
    <row r="18" spans="1:9" ht="12.75">
      <c r="A18" s="33"/>
      <c r="B18" s="31"/>
      <c r="C18" s="31">
        <v>7443</v>
      </c>
      <c r="D18" s="9" t="s">
        <v>56</v>
      </c>
      <c r="E18" s="9"/>
      <c r="F18" s="9"/>
      <c r="G18" s="9"/>
      <c r="H18" s="34">
        <v>16838.01</v>
      </c>
      <c r="I18" s="163">
        <v>17293.72</v>
      </c>
    </row>
    <row r="19" spans="1:9" ht="12.75">
      <c r="A19" s="33"/>
      <c r="B19" s="31"/>
      <c r="C19" s="31">
        <v>701</v>
      </c>
      <c r="D19" s="9" t="s">
        <v>57</v>
      </c>
      <c r="E19" s="9"/>
      <c r="F19" s="9"/>
      <c r="G19" s="9"/>
      <c r="H19" s="32">
        <v>100</v>
      </c>
      <c r="I19" s="163">
        <v>0</v>
      </c>
    </row>
    <row r="20" spans="1:9" ht="12.75">
      <c r="A20" s="80"/>
      <c r="B20" s="111"/>
      <c r="C20" s="111">
        <v>7444</v>
      </c>
      <c r="D20" s="194" t="s">
        <v>58</v>
      </c>
      <c r="E20" s="47"/>
      <c r="F20" s="47"/>
      <c r="G20" s="47"/>
      <c r="H20" s="160">
        <v>1500</v>
      </c>
      <c r="I20" s="164">
        <v>2900</v>
      </c>
    </row>
    <row r="21" spans="1:9" ht="12.75">
      <c r="A21" s="31" t="s">
        <v>194</v>
      </c>
      <c r="B21" s="31" t="s">
        <v>195</v>
      </c>
      <c r="C21" s="31">
        <v>7443</v>
      </c>
      <c r="D21" s="179" t="s">
        <v>197</v>
      </c>
      <c r="E21" s="9"/>
      <c r="F21" s="9"/>
      <c r="G21" s="9"/>
      <c r="H21" s="192">
        <v>0</v>
      </c>
      <c r="I21" s="163">
        <v>1800</v>
      </c>
    </row>
    <row r="22" spans="1:9" ht="13.5" thickBot="1">
      <c r="A22" s="36"/>
      <c r="B22" s="36" t="s">
        <v>196</v>
      </c>
      <c r="C22" s="36">
        <v>7443</v>
      </c>
      <c r="D22" s="180" t="s">
        <v>198</v>
      </c>
      <c r="E22" s="37"/>
      <c r="F22" s="37"/>
      <c r="G22" s="37"/>
      <c r="H22" s="38">
        <v>0</v>
      </c>
      <c r="I22" s="165">
        <v>1000</v>
      </c>
    </row>
    <row r="23" spans="1:9" ht="13.5" thickBot="1">
      <c r="A23" s="21"/>
      <c r="B23" s="21"/>
      <c r="C23" s="21"/>
      <c r="D23" s="50" t="s">
        <v>120</v>
      </c>
      <c r="E23" s="8"/>
      <c r="F23" s="8"/>
      <c r="G23" s="8"/>
      <c r="H23" s="145">
        <f>SUM(H9:H22)</f>
        <v>38420.009999999995</v>
      </c>
      <c r="I23" s="171">
        <f>SUM(I9:I22)</f>
        <v>46369.72</v>
      </c>
    </row>
    <row r="24" spans="1:6" ht="12.75">
      <c r="A24"/>
      <c r="C24"/>
      <c r="D24"/>
      <c r="F24"/>
    </row>
    <row r="25" spans="1:6" ht="13.5" thickBot="1">
      <c r="A25" s="37"/>
      <c r="C25"/>
      <c r="D25"/>
      <c r="F25"/>
    </row>
    <row r="26" spans="1:9" ht="13.5" thickBot="1">
      <c r="A26" s="39" t="s">
        <v>44</v>
      </c>
      <c r="B26" s="40" t="s">
        <v>45</v>
      </c>
      <c r="C26" s="41" t="s">
        <v>46</v>
      </c>
      <c r="D26" s="50" t="s">
        <v>61</v>
      </c>
      <c r="E26" s="8"/>
      <c r="F26" s="8"/>
      <c r="G26" s="51"/>
      <c r="H26" s="41" t="s">
        <v>70</v>
      </c>
      <c r="I26" s="40" t="s">
        <v>71</v>
      </c>
    </row>
    <row r="27" spans="1:9" ht="12.75">
      <c r="A27" s="191" t="s">
        <v>48</v>
      </c>
      <c r="B27" s="56" t="s">
        <v>62</v>
      </c>
      <c r="C27" s="56">
        <v>7411</v>
      </c>
      <c r="D27" s="57" t="s">
        <v>63</v>
      </c>
      <c r="E27" s="57"/>
      <c r="F27" s="57"/>
      <c r="G27" s="57"/>
      <c r="H27" s="58">
        <v>1000</v>
      </c>
      <c r="I27" s="166">
        <v>1000</v>
      </c>
    </row>
    <row r="28" spans="1:9" ht="12.75">
      <c r="A28" s="33"/>
      <c r="B28" s="117" t="s">
        <v>64</v>
      </c>
      <c r="C28" s="117">
        <v>7411</v>
      </c>
      <c r="D28" s="181" t="s">
        <v>65</v>
      </c>
      <c r="E28" s="89"/>
      <c r="F28" s="89"/>
      <c r="G28" s="89"/>
      <c r="H28" s="182">
        <v>500</v>
      </c>
      <c r="I28" s="172">
        <v>120</v>
      </c>
    </row>
    <row r="29" spans="1:9" ht="12.75">
      <c r="A29" s="77"/>
      <c r="B29" s="111" t="s">
        <v>190</v>
      </c>
      <c r="C29" s="111">
        <v>7443</v>
      </c>
      <c r="D29" s="81" t="s">
        <v>206</v>
      </c>
      <c r="E29" s="47"/>
      <c r="F29" s="71"/>
      <c r="G29" s="47"/>
      <c r="H29" s="189">
        <v>0</v>
      </c>
      <c r="I29" s="164">
        <v>1000</v>
      </c>
    </row>
    <row r="30" spans="1:9" ht="13.5" thickBot="1">
      <c r="A30" s="33"/>
      <c r="B30" s="36" t="s">
        <v>191</v>
      </c>
      <c r="C30" s="31">
        <v>7443</v>
      </c>
      <c r="D30" s="60" t="s">
        <v>207</v>
      </c>
      <c r="E30" s="9"/>
      <c r="F30" s="16"/>
      <c r="G30" s="9"/>
      <c r="H30" s="190">
        <v>0</v>
      </c>
      <c r="I30" s="163">
        <v>1000</v>
      </c>
    </row>
    <row r="31" spans="1:9" ht="13.5" thickBot="1">
      <c r="A31" s="26"/>
      <c r="B31" s="62"/>
      <c r="C31" s="62"/>
      <c r="D31" s="50" t="s">
        <v>158</v>
      </c>
      <c r="E31" s="8"/>
      <c r="F31" s="8"/>
      <c r="G31" s="8"/>
      <c r="H31" s="145">
        <f>SUM(H27:H30)</f>
        <v>1500</v>
      </c>
      <c r="I31" s="171">
        <f>SUM(I27:I30)</f>
        <v>3120</v>
      </c>
    </row>
    <row r="32" spans="1:9" ht="12.75">
      <c r="A32" s="33"/>
      <c r="B32" s="21"/>
      <c r="C32" s="21"/>
      <c r="D32" s="144"/>
      <c r="E32" s="9"/>
      <c r="F32" s="9"/>
      <c r="G32" s="9"/>
      <c r="H32" s="103"/>
      <c r="I32" s="120"/>
    </row>
    <row r="33" spans="1:9" ht="13.5" thickBot="1">
      <c r="A33" s="33"/>
      <c r="B33" s="21"/>
      <c r="C33" s="21"/>
      <c r="D33" s="144"/>
      <c r="E33" s="9"/>
      <c r="F33" s="9"/>
      <c r="G33" s="9"/>
      <c r="H33" s="103"/>
      <c r="I33" s="120"/>
    </row>
    <row r="34" spans="1:9" ht="13.5" thickBot="1">
      <c r="A34" s="39" t="s">
        <v>44</v>
      </c>
      <c r="B34" s="40" t="s">
        <v>45</v>
      </c>
      <c r="C34" s="41" t="s">
        <v>46</v>
      </c>
      <c r="D34" s="50" t="s">
        <v>59</v>
      </c>
      <c r="E34" s="8"/>
      <c r="F34" s="51"/>
      <c r="G34" s="51"/>
      <c r="H34" s="41" t="s">
        <v>70</v>
      </c>
      <c r="I34" s="167" t="s">
        <v>71</v>
      </c>
    </row>
    <row r="35" spans="1:9" ht="12.75">
      <c r="A35" s="42"/>
      <c r="B35" s="43"/>
      <c r="C35" s="27">
        <v>7088</v>
      </c>
      <c r="D35" s="9" t="s">
        <v>0</v>
      </c>
      <c r="E35" s="9"/>
      <c r="F35" s="9"/>
      <c r="G35" s="45"/>
      <c r="H35" s="53">
        <v>400</v>
      </c>
      <c r="I35" s="163">
        <v>400</v>
      </c>
    </row>
    <row r="36" spans="1:9" ht="12.75">
      <c r="A36" s="33"/>
      <c r="B36" s="44"/>
      <c r="C36" s="31">
        <v>7443</v>
      </c>
      <c r="D36" s="9" t="s">
        <v>56</v>
      </c>
      <c r="E36" s="9"/>
      <c r="F36" s="9"/>
      <c r="G36" s="45"/>
      <c r="H36" s="54">
        <v>44061.99</v>
      </c>
      <c r="I36" s="163">
        <v>45006.28</v>
      </c>
    </row>
    <row r="37" spans="1:9" ht="13.5" thickBot="1">
      <c r="A37" s="46"/>
      <c r="B37" s="20"/>
      <c r="C37" s="36">
        <v>7588</v>
      </c>
      <c r="D37" s="9" t="s">
        <v>60</v>
      </c>
      <c r="E37" s="9"/>
      <c r="F37" s="9"/>
      <c r="G37" s="45"/>
      <c r="H37" s="98">
        <v>23758.01</v>
      </c>
      <c r="I37" s="163">
        <v>24563.72</v>
      </c>
    </row>
    <row r="38" spans="1:9" ht="13.5" thickBot="1">
      <c r="A38" s="33"/>
      <c r="B38" s="21"/>
      <c r="C38" s="21"/>
      <c r="D38" s="50" t="s">
        <v>180</v>
      </c>
      <c r="E38" s="8"/>
      <c r="F38" s="8"/>
      <c r="G38" s="8"/>
      <c r="H38" s="145">
        <f>SUM(H35:H37)</f>
        <v>68220</v>
      </c>
      <c r="I38" s="171">
        <f>SUM(I35:I37)</f>
        <v>69970</v>
      </c>
    </row>
    <row r="39" spans="1:9" ht="13.5" thickBot="1">
      <c r="A39" s="33"/>
      <c r="B39" s="21"/>
      <c r="C39" s="21"/>
      <c r="D39" s="144"/>
      <c r="E39" s="9"/>
      <c r="F39" s="9"/>
      <c r="G39" s="9"/>
      <c r="H39" s="103"/>
      <c r="I39" s="120"/>
    </row>
    <row r="40" spans="1:9" ht="15.75" thickBot="1">
      <c r="A40" s="206" t="s">
        <v>159</v>
      </c>
      <c r="B40" s="207"/>
      <c r="C40" s="207"/>
      <c r="D40" s="207"/>
      <c r="E40" s="207"/>
      <c r="F40" s="207"/>
      <c r="G40" s="208"/>
      <c r="H40" s="202">
        <f>H38+H31+H23</f>
        <v>108140.01</v>
      </c>
      <c r="I40" s="203">
        <f>I23+I31+I38</f>
        <v>119459.72</v>
      </c>
    </row>
    <row r="41" spans="1:9" ht="12.75">
      <c r="A41"/>
      <c r="C41"/>
      <c r="D41"/>
      <c r="F41"/>
      <c r="I41" s="168"/>
    </row>
    <row r="42" spans="1:9" ht="13.5" thickBot="1">
      <c r="A42" s="9"/>
      <c r="C42"/>
      <c r="D42"/>
      <c r="F42"/>
      <c r="I42" s="168"/>
    </row>
    <row r="43" spans="1:9" ht="13.5" thickBot="1">
      <c r="A43" s="39" t="s">
        <v>44</v>
      </c>
      <c r="B43" s="40" t="s">
        <v>45</v>
      </c>
      <c r="C43" s="41" t="s">
        <v>46</v>
      </c>
      <c r="D43" s="50" t="s">
        <v>66</v>
      </c>
      <c r="E43" s="8"/>
      <c r="F43" s="8"/>
      <c r="G43" s="51"/>
      <c r="H43" s="184"/>
      <c r="I43" s="185"/>
    </row>
    <row r="44" spans="1:9" ht="13.5" thickBot="1">
      <c r="A44" s="52" t="s">
        <v>67</v>
      </c>
      <c r="B44" s="49" t="s">
        <v>68</v>
      </c>
      <c r="C44" s="49">
        <v>7411</v>
      </c>
      <c r="D44" s="9" t="s">
        <v>69</v>
      </c>
      <c r="E44" s="9"/>
      <c r="F44" s="9"/>
      <c r="G44" s="9"/>
      <c r="H44" s="98">
        <v>15000</v>
      </c>
      <c r="I44" s="163">
        <v>15000</v>
      </c>
    </row>
    <row r="45" spans="1:9" ht="13.5" thickBot="1">
      <c r="A45" s="21"/>
      <c r="B45" s="21"/>
      <c r="C45" s="21"/>
      <c r="D45" s="50" t="s">
        <v>192</v>
      </c>
      <c r="E45" s="187"/>
      <c r="F45" s="187"/>
      <c r="G45" s="187"/>
      <c r="H45" s="15">
        <f>SUM(H44)</f>
        <v>15000</v>
      </c>
      <c r="I45" s="186">
        <f>SUM(I44)</f>
        <v>15000</v>
      </c>
    </row>
    <row r="46" spans="1:9" ht="13.5" thickBot="1">
      <c r="A46"/>
      <c r="C46"/>
      <c r="D46"/>
      <c r="F46"/>
      <c r="I46" s="168"/>
    </row>
    <row r="47" spans="1:9" ht="13.5" thickBot="1">
      <c r="A47" s="39" t="s">
        <v>44</v>
      </c>
      <c r="B47" s="40" t="s">
        <v>45</v>
      </c>
      <c r="C47" s="41" t="s">
        <v>46</v>
      </c>
      <c r="D47" s="50" t="s">
        <v>72</v>
      </c>
      <c r="E47" s="8"/>
      <c r="F47" s="8"/>
      <c r="G47" s="51"/>
      <c r="H47" s="188"/>
      <c r="I47" s="185"/>
    </row>
    <row r="48" spans="1:9" ht="12.75">
      <c r="A48" s="152" t="s">
        <v>73</v>
      </c>
      <c r="B48" s="56" t="s">
        <v>74</v>
      </c>
      <c r="C48" s="56">
        <v>7062</v>
      </c>
      <c r="D48" s="123" t="s">
        <v>75</v>
      </c>
      <c r="E48" s="57"/>
      <c r="F48" s="57"/>
      <c r="G48" s="57"/>
      <c r="H48" s="183">
        <v>99828</v>
      </c>
      <c r="I48" s="166">
        <v>103680</v>
      </c>
    </row>
    <row r="49" spans="1:9" ht="12.75">
      <c r="A49" s="33" t="s">
        <v>76</v>
      </c>
      <c r="B49" s="31" t="s">
        <v>77</v>
      </c>
      <c r="C49" s="31">
        <v>7062</v>
      </c>
      <c r="D49" s="60" t="s">
        <v>38</v>
      </c>
      <c r="E49" s="9"/>
      <c r="F49" s="9"/>
      <c r="G49" s="9"/>
      <c r="H49" s="32">
        <v>30450</v>
      </c>
      <c r="I49" s="163">
        <v>30975</v>
      </c>
    </row>
    <row r="50" spans="1:9" ht="12.75">
      <c r="A50" s="33"/>
      <c r="B50" s="31" t="s">
        <v>78</v>
      </c>
      <c r="C50" s="31">
        <v>7062</v>
      </c>
      <c r="D50" s="60" t="s">
        <v>1</v>
      </c>
      <c r="E50" s="9"/>
      <c r="F50" s="9"/>
      <c r="G50" s="9"/>
      <c r="H50" s="32">
        <v>9475</v>
      </c>
      <c r="I50" s="163">
        <v>9837.5</v>
      </c>
    </row>
    <row r="51" spans="1:9" ht="12.75">
      <c r="A51" s="33"/>
      <c r="B51" s="31" t="s">
        <v>79</v>
      </c>
      <c r="C51" s="31">
        <v>7444</v>
      </c>
      <c r="D51" s="60" t="s">
        <v>80</v>
      </c>
      <c r="E51" s="9"/>
      <c r="F51" s="9"/>
      <c r="G51" s="9"/>
      <c r="H51" s="32">
        <v>3400</v>
      </c>
      <c r="I51" s="163">
        <v>3600</v>
      </c>
    </row>
    <row r="52" spans="1:9" ht="13.5" thickBot="1">
      <c r="A52" s="55"/>
      <c r="B52" s="36" t="s">
        <v>81</v>
      </c>
      <c r="C52" s="36">
        <v>7482</v>
      </c>
      <c r="D52" s="46" t="s">
        <v>82</v>
      </c>
      <c r="E52" s="37"/>
      <c r="F52" s="37"/>
      <c r="G52" s="37"/>
      <c r="H52" s="61">
        <v>150</v>
      </c>
      <c r="I52" s="165">
        <v>150</v>
      </c>
    </row>
    <row r="53" spans="1:9" ht="13.5" thickBot="1">
      <c r="A53" s="16"/>
      <c r="B53" s="21"/>
      <c r="C53" s="21"/>
      <c r="D53" s="50" t="s">
        <v>193</v>
      </c>
      <c r="E53" s="8"/>
      <c r="F53" s="8"/>
      <c r="G53" s="8"/>
      <c r="H53" s="15">
        <f>SUM(H48:H52)</f>
        <v>143303</v>
      </c>
      <c r="I53" s="170">
        <f>SUM(I48:I52)</f>
        <v>148242.5</v>
      </c>
    </row>
    <row r="54" spans="2:9" ht="13.5" thickBot="1">
      <c r="B54" s="9"/>
      <c r="C54" s="19"/>
      <c r="D54" s="16"/>
      <c r="F54" s="16"/>
      <c r="I54" s="120"/>
    </row>
    <row r="55" spans="1:9" ht="15.75" thickBot="1">
      <c r="A55" s="199"/>
      <c r="B55" s="209" t="s">
        <v>83</v>
      </c>
      <c r="C55" s="209"/>
      <c r="D55" s="209"/>
      <c r="E55" s="209"/>
      <c r="F55" s="209"/>
      <c r="G55" s="210"/>
      <c r="H55" s="200">
        <f>H45+H53</f>
        <v>158303</v>
      </c>
      <c r="I55" s="201">
        <f>I45+I53</f>
        <v>163242.5</v>
      </c>
    </row>
    <row r="56" spans="3:9" ht="13.5" thickBot="1">
      <c r="C56" s="17"/>
      <c r="D56" s="12"/>
      <c r="I56" s="168"/>
    </row>
    <row r="57" spans="1:9" ht="12.75">
      <c r="A57" s="147"/>
      <c r="B57" s="216" t="s">
        <v>178</v>
      </c>
      <c r="C57" s="216"/>
      <c r="D57" s="216"/>
      <c r="E57" s="216"/>
      <c r="F57" s="216"/>
      <c r="G57" s="217"/>
      <c r="H57" s="220">
        <f>H55+H40</f>
        <v>266443.01</v>
      </c>
      <c r="I57" s="211">
        <f>I55+I40</f>
        <v>282702.22</v>
      </c>
    </row>
    <row r="58" spans="1:9" ht="13.5" thickBot="1">
      <c r="A58" s="148"/>
      <c r="B58" s="218"/>
      <c r="C58" s="218"/>
      <c r="D58" s="218"/>
      <c r="E58" s="218"/>
      <c r="F58" s="218"/>
      <c r="G58" s="219"/>
      <c r="H58" s="221"/>
      <c r="I58" s="212"/>
    </row>
    <row r="59" spans="3:9" ht="12.75">
      <c r="C59" s="17"/>
      <c r="D59" s="12"/>
      <c r="I59" s="168"/>
    </row>
    <row r="60" spans="3:9" ht="12.75">
      <c r="C60" s="17"/>
      <c r="D60" s="12"/>
      <c r="I60" s="168"/>
    </row>
    <row r="61" spans="3:9" ht="12.75">
      <c r="C61" s="17"/>
      <c r="D61" s="12"/>
      <c r="I61" s="120"/>
    </row>
    <row r="62" spans="3:9" ht="12.75">
      <c r="C62" s="17"/>
      <c r="D62" s="12"/>
      <c r="I62" s="168"/>
    </row>
    <row r="63" spans="3:9" ht="12.75">
      <c r="C63" s="17"/>
      <c r="D63" s="12"/>
      <c r="I63" s="168"/>
    </row>
    <row r="64" spans="3:4" ht="12.75">
      <c r="C64" s="17"/>
      <c r="D64" s="12"/>
    </row>
    <row r="65" spans="2:6" ht="12.75">
      <c r="B65" s="9"/>
      <c r="C65" s="19"/>
      <c r="D65" s="16"/>
      <c r="E65" s="9"/>
      <c r="F65" s="16"/>
    </row>
    <row r="66" spans="2:6" ht="13.5" thickBot="1">
      <c r="B66" s="9"/>
      <c r="C66" s="19"/>
      <c r="D66" s="16"/>
      <c r="E66" s="9"/>
      <c r="F66" s="16"/>
    </row>
    <row r="67" spans="1:6" ht="18" thickBot="1">
      <c r="A67" s="5"/>
      <c r="B67" s="6" t="s">
        <v>119</v>
      </c>
      <c r="C67" s="7"/>
      <c r="D67" s="7"/>
      <c r="E67" s="8"/>
      <c r="F67" s="14"/>
    </row>
    <row r="68" spans="1:9" ht="13.5" thickBot="1">
      <c r="A68" s="41" t="s">
        <v>44</v>
      </c>
      <c r="B68" s="41" t="s">
        <v>45</v>
      </c>
      <c r="C68" s="50" t="s">
        <v>47</v>
      </c>
      <c r="D68" s="8"/>
      <c r="E68" s="8"/>
      <c r="F68" s="75"/>
      <c r="G68" s="14"/>
      <c r="H68" s="41" t="s">
        <v>70</v>
      </c>
      <c r="I68" s="40" t="s">
        <v>71</v>
      </c>
    </row>
    <row r="69" spans="1:9" ht="12.75">
      <c r="A69" s="27" t="s">
        <v>85</v>
      </c>
      <c r="B69" s="69" t="s">
        <v>86</v>
      </c>
      <c r="C69" s="59" t="s">
        <v>84</v>
      </c>
      <c r="D69" s="28"/>
      <c r="E69" s="28"/>
      <c r="F69" s="65"/>
      <c r="G69" s="65"/>
      <c r="H69" s="76">
        <v>1500</v>
      </c>
      <c r="I69" s="169">
        <v>3000</v>
      </c>
    </row>
    <row r="70" spans="1:9" ht="12.75">
      <c r="A70" s="31"/>
      <c r="B70" s="80"/>
      <c r="C70" s="81" t="s">
        <v>87</v>
      </c>
      <c r="D70" s="47"/>
      <c r="E70" s="47"/>
      <c r="F70" s="71"/>
      <c r="G70" s="71"/>
      <c r="H70" s="82">
        <v>1888.01</v>
      </c>
      <c r="I70" s="164">
        <v>0</v>
      </c>
    </row>
    <row r="71" spans="1:9" ht="12.75">
      <c r="A71" s="31"/>
      <c r="B71" s="87" t="s">
        <v>110</v>
      </c>
      <c r="C71" s="88" t="s">
        <v>109</v>
      </c>
      <c r="D71" s="89"/>
      <c r="E71" s="89"/>
      <c r="F71" s="90"/>
      <c r="G71" s="90"/>
      <c r="H71" s="91">
        <v>100</v>
      </c>
      <c r="I71" s="172">
        <v>100</v>
      </c>
    </row>
    <row r="72" spans="1:9" ht="12.75">
      <c r="A72" s="31"/>
      <c r="B72" s="83" t="s">
        <v>204</v>
      </c>
      <c r="C72" s="92" t="s">
        <v>88</v>
      </c>
      <c r="D72" s="68"/>
      <c r="E72" s="68"/>
      <c r="F72" s="73"/>
      <c r="G72" s="73"/>
      <c r="H72" s="85">
        <v>1000</v>
      </c>
      <c r="I72" s="125">
        <v>1000</v>
      </c>
    </row>
    <row r="73" spans="1:9" ht="12.75">
      <c r="A73" s="31"/>
      <c r="B73" s="30"/>
      <c r="C73" s="60" t="s">
        <v>89</v>
      </c>
      <c r="D73" s="9"/>
      <c r="E73" s="9"/>
      <c r="F73" s="16"/>
      <c r="G73" s="16"/>
      <c r="H73" s="77">
        <v>1000</v>
      </c>
      <c r="I73" s="163">
        <v>500</v>
      </c>
    </row>
    <row r="74" spans="1:9" ht="12.75">
      <c r="A74" s="31"/>
      <c r="B74" s="80"/>
      <c r="C74" s="81" t="s">
        <v>90</v>
      </c>
      <c r="D74" s="47"/>
      <c r="E74" s="47"/>
      <c r="F74" s="71"/>
      <c r="G74" s="71"/>
      <c r="H74" s="82">
        <v>1000</v>
      </c>
      <c r="I74" s="164">
        <v>500</v>
      </c>
    </row>
    <row r="75" spans="1:9" ht="12.75">
      <c r="A75" s="31"/>
      <c r="B75" s="87" t="s">
        <v>92</v>
      </c>
      <c r="C75" s="88" t="s">
        <v>91</v>
      </c>
      <c r="D75" s="89"/>
      <c r="E75" s="89"/>
      <c r="F75" s="90"/>
      <c r="G75" s="90"/>
      <c r="H75" s="91">
        <v>1000</v>
      </c>
      <c r="I75" s="172">
        <v>1000</v>
      </c>
    </row>
    <row r="76" spans="1:9" ht="12.75">
      <c r="A76" s="31"/>
      <c r="B76" s="83" t="s">
        <v>94</v>
      </c>
      <c r="C76" s="84" t="s">
        <v>93</v>
      </c>
      <c r="D76" s="68"/>
      <c r="E76" s="68"/>
      <c r="F76" s="73"/>
      <c r="G76" s="73"/>
      <c r="H76" s="85">
        <v>500</v>
      </c>
      <c r="I76" s="125">
        <v>500</v>
      </c>
    </row>
    <row r="77" spans="1:9" ht="12.75">
      <c r="A77" s="31"/>
      <c r="B77" s="30" t="s">
        <v>96</v>
      </c>
      <c r="C77" s="60" t="s">
        <v>95</v>
      </c>
      <c r="D77" s="9"/>
      <c r="E77" s="9"/>
      <c r="F77" s="16"/>
      <c r="G77" s="16"/>
      <c r="H77" s="77">
        <v>100</v>
      </c>
      <c r="I77" s="163">
        <v>0</v>
      </c>
    </row>
    <row r="78" spans="1:9" ht="12.75">
      <c r="A78" s="31"/>
      <c r="B78" s="30" t="s">
        <v>98</v>
      </c>
      <c r="C78" s="60" t="s">
        <v>97</v>
      </c>
      <c r="D78" s="9"/>
      <c r="E78" s="9"/>
      <c r="F78" s="16"/>
      <c r="G78" s="16"/>
      <c r="H78" s="77">
        <v>1000</v>
      </c>
      <c r="I78" s="163">
        <v>1000</v>
      </c>
    </row>
    <row r="79" spans="1:9" ht="12.75">
      <c r="A79" s="31"/>
      <c r="B79" s="30" t="s">
        <v>100</v>
      </c>
      <c r="C79" s="60" t="s">
        <v>99</v>
      </c>
      <c r="D79" s="9"/>
      <c r="E79" s="9"/>
      <c r="F79" s="16"/>
      <c r="G79" s="16"/>
      <c r="H79" s="77">
        <v>1500</v>
      </c>
      <c r="I79" s="163">
        <v>1000</v>
      </c>
    </row>
    <row r="80" spans="1:9" ht="12.75">
      <c r="A80" s="31"/>
      <c r="B80" s="80" t="s">
        <v>96</v>
      </c>
      <c r="C80" s="81" t="s">
        <v>101</v>
      </c>
      <c r="D80" s="47"/>
      <c r="E80" s="47"/>
      <c r="F80" s="71"/>
      <c r="G80" s="71"/>
      <c r="H80" s="82">
        <v>1000</v>
      </c>
      <c r="I80" s="173">
        <v>1000</v>
      </c>
    </row>
    <row r="81" spans="1:9" ht="12.75">
      <c r="A81" s="31"/>
      <c r="B81" s="83" t="s">
        <v>103</v>
      </c>
      <c r="C81" s="84" t="s">
        <v>102</v>
      </c>
      <c r="D81" s="68"/>
      <c r="E81" s="68"/>
      <c r="F81" s="73"/>
      <c r="G81" s="73"/>
      <c r="H81" s="85">
        <v>2800</v>
      </c>
      <c r="I81" s="125">
        <v>1200</v>
      </c>
    </row>
    <row r="82" spans="1:9" ht="12.75">
      <c r="A82" s="31"/>
      <c r="B82" s="80" t="s">
        <v>205</v>
      </c>
      <c r="C82" s="81" t="s">
        <v>104</v>
      </c>
      <c r="D82" s="47"/>
      <c r="E82" s="47"/>
      <c r="F82" s="71"/>
      <c r="G82" s="71"/>
      <c r="H82" s="82">
        <v>50</v>
      </c>
      <c r="I82" s="164">
        <v>0</v>
      </c>
    </row>
    <row r="83" spans="1:9" ht="12.75">
      <c r="A83" s="31"/>
      <c r="B83" s="87" t="s">
        <v>106</v>
      </c>
      <c r="C83" s="88" t="s">
        <v>105</v>
      </c>
      <c r="D83" s="89"/>
      <c r="E83" s="89"/>
      <c r="F83" s="90"/>
      <c r="G83" s="90"/>
      <c r="H83" s="91">
        <v>300</v>
      </c>
      <c r="I83" s="172">
        <v>400</v>
      </c>
    </row>
    <row r="84" spans="1:9" ht="12.75">
      <c r="A84" s="111"/>
      <c r="B84" s="80" t="s">
        <v>108</v>
      </c>
      <c r="C84" s="81" t="s">
        <v>107</v>
      </c>
      <c r="D84" s="47"/>
      <c r="E84" s="47"/>
      <c r="F84" s="71"/>
      <c r="G84" s="71"/>
      <c r="H84" s="82">
        <v>1000</v>
      </c>
      <c r="I84" s="164">
        <v>1000</v>
      </c>
    </row>
    <row r="85" spans="1:9" ht="12.75">
      <c r="A85" s="113" t="s">
        <v>112</v>
      </c>
      <c r="B85" s="83" t="s">
        <v>113</v>
      </c>
      <c r="C85" s="84" t="s">
        <v>111</v>
      </c>
      <c r="D85" s="68"/>
      <c r="E85" s="68"/>
      <c r="F85" s="73"/>
      <c r="G85" s="73"/>
      <c r="H85" s="85">
        <v>1200</v>
      </c>
      <c r="I85" s="125">
        <v>1877.72</v>
      </c>
    </row>
    <row r="86" spans="1:9" ht="12.75">
      <c r="A86" s="111"/>
      <c r="B86" s="111" t="s">
        <v>118</v>
      </c>
      <c r="C86" s="81" t="s">
        <v>117</v>
      </c>
      <c r="D86" s="47"/>
      <c r="E86" s="47"/>
      <c r="F86" s="71"/>
      <c r="G86" s="71"/>
      <c r="H86" s="82">
        <v>1500</v>
      </c>
      <c r="I86" s="164">
        <v>2900</v>
      </c>
    </row>
    <row r="87" spans="1:9" ht="12.75">
      <c r="A87" s="113" t="s">
        <v>114</v>
      </c>
      <c r="B87" s="83" t="s">
        <v>52</v>
      </c>
      <c r="C87" s="86" t="s">
        <v>33</v>
      </c>
      <c r="D87" s="68"/>
      <c r="E87" s="68"/>
      <c r="F87" s="73"/>
      <c r="G87" s="73"/>
      <c r="H87" s="85">
        <v>700</v>
      </c>
      <c r="I87" s="125">
        <v>700</v>
      </c>
    </row>
    <row r="88" spans="1:9" ht="12.75">
      <c r="A88" s="31"/>
      <c r="B88" s="30" t="s">
        <v>49</v>
      </c>
      <c r="C88" s="79" t="s">
        <v>23</v>
      </c>
      <c r="D88" s="9"/>
      <c r="E88" s="9"/>
      <c r="F88" s="16"/>
      <c r="G88" s="16"/>
      <c r="H88" s="77">
        <v>2500</v>
      </c>
      <c r="I88" s="163">
        <v>2500</v>
      </c>
    </row>
    <row r="89" spans="1:9" ht="12.75">
      <c r="A89" s="111"/>
      <c r="B89" s="80" t="s">
        <v>116</v>
      </c>
      <c r="C89" s="81" t="s">
        <v>115</v>
      </c>
      <c r="D89" s="47"/>
      <c r="E89" s="47"/>
      <c r="F89" s="71"/>
      <c r="G89" s="71"/>
      <c r="H89" s="82">
        <v>800</v>
      </c>
      <c r="I89" s="164">
        <v>800</v>
      </c>
    </row>
    <row r="90" spans="1:9" ht="12.75">
      <c r="A90" s="31" t="s">
        <v>53</v>
      </c>
      <c r="B90" s="30" t="s">
        <v>155</v>
      </c>
      <c r="C90" s="60" t="s">
        <v>203</v>
      </c>
      <c r="D90" s="9"/>
      <c r="E90" s="9"/>
      <c r="F90" s="16"/>
      <c r="G90" s="16"/>
      <c r="H90" s="77">
        <v>1310</v>
      </c>
      <c r="I90" s="163">
        <v>0</v>
      </c>
    </row>
    <row r="91" spans="1:9" ht="12.75">
      <c r="A91" s="31"/>
      <c r="B91" s="31" t="s">
        <v>54</v>
      </c>
      <c r="C91" s="178" t="s">
        <v>39</v>
      </c>
      <c r="D91" s="9"/>
      <c r="E91" s="9"/>
      <c r="F91" s="16"/>
      <c r="G91" s="9"/>
      <c r="H91" s="77">
        <v>15982</v>
      </c>
      <c r="I91" s="163">
        <v>0</v>
      </c>
    </row>
    <row r="92" spans="1:9" ht="12.75">
      <c r="A92" s="31"/>
      <c r="B92" s="30" t="s">
        <v>187</v>
      </c>
      <c r="C92" s="178" t="s">
        <v>188</v>
      </c>
      <c r="D92" s="9"/>
      <c r="E92" s="9"/>
      <c r="F92" s="16"/>
      <c r="G92" s="9"/>
      <c r="H92" s="77">
        <v>0</v>
      </c>
      <c r="I92" s="163">
        <v>4000</v>
      </c>
    </row>
    <row r="93" spans="1:9" ht="12.75">
      <c r="A93" s="31"/>
      <c r="B93" s="30" t="s">
        <v>155</v>
      </c>
      <c r="C93" s="178" t="s">
        <v>201</v>
      </c>
      <c r="D93" s="9"/>
      <c r="E93" s="9"/>
      <c r="F93" s="16"/>
      <c r="G93" s="9"/>
      <c r="H93" s="77">
        <v>0</v>
      </c>
      <c r="I93" s="163">
        <v>1850</v>
      </c>
    </row>
    <row r="94" spans="1:9" ht="12.75">
      <c r="A94" s="31"/>
      <c r="B94" s="31" t="s">
        <v>189</v>
      </c>
      <c r="C94" s="179" t="s">
        <v>184</v>
      </c>
      <c r="D94" s="9"/>
      <c r="E94" s="9"/>
      <c r="F94" s="16"/>
      <c r="G94" s="102"/>
      <c r="H94" s="77">
        <v>0</v>
      </c>
      <c r="I94" s="163">
        <v>12160</v>
      </c>
    </row>
    <row r="95" spans="1:9" ht="12.75">
      <c r="A95" s="111"/>
      <c r="B95" s="80" t="s">
        <v>155</v>
      </c>
      <c r="C95" s="196" t="s">
        <v>202</v>
      </c>
      <c r="D95" s="47"/>
      <c r="E95" s="47"/>
      <c r="F95" s="71"/>
      <c r="G95" s="47"/>
      <c r="H95" s="82">
        <v>0</v>
      </c>
      <c r="I95" s="164">
        <v>1366</v>
      </c>
    </row>
    <row r="96" spans="1:9" ht="12.75">
      <c r="A96" s="31" t="s">
        <v>194</v>
      </c>
      <c r="B96" s="31" t="s">
        <v>195</v>
      </c>
      <c r="C96" s="179" t="s">
        <v>208</v>
      </c>
      <c r="D96" s="9"/>
      <c r="E96" s="9"/>
      <c r="F96" s="9"/>
      <c r="H96" s="105">
        <v>0</v>
      </c>
      <c r="I96" s="163">
        <v>1800</v>
      </c>
    </row>
    <row r="97" spans="1:9" ht="13.5" thickBot="1">
      <c r="A97" s="36"/>
      <c r="B97" s="36" t="s">
        <v>196</v>
      </c>
      <c r="C97" s="179" t="s">
        <v>209</v>
      </c>
      <c r="D97" s="9"/>
      <c r="E97" s="9"/>
      <c r="F97" s="9"/>
      <c r="H97" s="193">
        <v>0</v>
      </c>
      <c r="I97" s="165">
        <v>1000</v>
      </c>
    </row>
    <row r="98" spans="3:9" ht="13.5" thickBot="1">
      <c r="C98" s="96" t="s">
        <v>120</v>
      </c>
      <c r="D98" s="97"/>
      <c r="E98" s="8"/>
      <c r="F98" s="97"/>
      <c r="G98" s="51"/>
      <c r="H98" s="110">
        <f>H69+H70+H71+H72+H73+H74+H75+H76+H77+H78+H79+H80+H81+H82+H83+H84+H85+H86+H87+H88+H89+H90+H91</f>
        <v>39730.01</v>
      </c>
      <c r="I98" s="195">
        <f>SUM(I69:I97)</f>
        <v>43153.72</v>
      </c>
    </row>
    <row r="99" spans="1:9" ht="13.5" thickBot="1">
      <c r="A99" s="22"/>
      <c r="C99" s="138"/>
      <c r="D99" s="138"/>
      <c r="E99" s="72"/>
      <c r="F99" s="138"/>
      <c r="G99" s="72"/>
      <c r="H99" s="139"/>
      <c r="I99" s="140"/>
    </row>
    <row r="100" spans="1:9" ht="13.5" thickBot="1">
      <c r="A100" s="25" t="s">
        <v>44</v>
      </c>
      <c r="B100" s="25" t="s">
        <v>45</v>
      </c>
      <c r="C100" s="50" t="s">
        <v>61</v>
      </c>
      <c r="D100" s="8"/>
      <c r="E100" s="8"/>
      <c r="F100" s="97"/>
      <c r="G100" s="51"/>
      <c r="H100" s="41" t="s">
        <v>70</v>
      </c>
      <c r="I100" s="40" t="s">
        <v>71</v>
      </c>
    </row>
    <row r="101" spans="1:9" ht="12.75">
      <c r="A101" s="27" t="s">
        <v>48</v>
      </c>
      <c r="B101" s="56" t="s">
        <v>62</v>
      </c>
      <c r="C101" s="123" t="s">
        <v>32</v>
      </c>
      <c r="D101" s="57"/>
      <c r="E101" s="121"/>
      <c r="F101" s="122"/>
      <c r="G101" s="57"/>
      <c r="H101" s="124">
        <v>1000</v>
      </c>
      <c r="I101" s="166">
        <v>1000</v>
      </c>
    </row>
    <row r="102" spans="1:9" ht="12.75">
      <c r="A102" s="31"/>
      <c r="B102" s="117" t="s">
        <v>64</v>
      </c>
      <c r="C102" s="88" t="s">
        <v>157</v>
      </c>
      <c r="D102" s="89"/>
      <c r="E102" s="89"/>
      <c r="F102" s="90"/>
      <c r="G102" s="89"/>
      <c r="H102" s="172">
        <v>500</v>
      </c>
      <c r="I102" s="172">
        <v>120</v>
      </c>
    </row>
    <row r="103" spans="1:9" ht="12.75">
      <c r="A103" s="31"/>
      <c r="B103" s="117" t="s">
        <v>190</v>
      </c>
      <c r="C103" s="88" t="s">
        <v>206</v>
      </c>
      <c r="D103" s="89"/>
      <c r="E103" s="89"/>
      <c r="F103" s="90"/>
      <c r="G103" s="89"/>
      <c r="H103" s="172">
        <v>0</v>
      </c>
      <c r="I103" s="172">
        <v>1000</v>
      </c>
    </row>
    <row r="104" spans="1:9" ht="13.5" thickBot="1">
      <c r="A104" s="36"/>
      <c r="B104" s="36" t="s">
        <v>191</v>
      </c>
      <c r="C104" s="60" t="s">
        <v>207</v>
      </c>
      <c r="D104" s="9"/>
      <c r="E104" s="9"/>
      <c r="F104" s="16"/>
      <c r="G104" s="9"/>
      <c r="H104" s="163">
        <v>0</v>
      </c>
      <c r="I104" s="163">
        <v>1000</v>
      </c>
    </row>
    <row r="105" spans="2:9" ht="13.5" thickBot="1">
      <c r="B105" s="149"/>
      <c r="C105" s="50" t="s">
        <v>158</v>
      </c>
      <c r="D105" s="7"/>
      <c r="E105" s="8"/>
      <c r="F105" s="97"/>
      <c r="G105" s="8"/>
      <c r="H105" s="94">
        <f>H101+H102</f>
        <v>1500</v>
      </c>
      <c r="I105" s="171">
        <f>SUM(I101:I104)</f>
        <v>3120</v>
      </c>
    </row>
    <row r="106" spans="1:9" ht="12.75">
      <c r="A106" s="21"/>
      <c r="B106" s="21"/>
      <c r="C106" s="9"/>
      <c r="D106" s="9"/>
      <c r="E106" s="9"/>
      <c r="H106" s="120"/>
      <c r="I106" s="168"/>
    </row>
    <row r="107" spans="1:9" ht="12.75">
      <c r="A107" s="21"/>
      <c r="B107" s="21"/>
      <c r="C107" s="9"/>
      <c r="D107" s="9"/>
      <c r="E107" s="9"/>
      <c r="H107" s="120"/>
      <c r="I107" s="168"/>
    </row>
    <row r="108" spans="1:9" ht="12.75">
      <c r="A108" s="21"/>
      <c r="B108" s="21"/>
      <c r="C108" s="9"/>
      <c r="D108" s="9"/>
      <c r="E108" s="9"/>
      <c r="H108" s="120"/>
      <c r="I108" s="168"/>
    </row>
    <row r="109" spans="1:9" ht="12.75">
      <c r="A109" s="21"/>
      <c r="B109" s="21"/>
      <c r="C109" s="9"/>
      <c r="D109" s="9"/>
      <c r="E109" s="9"/>
      <c r="H109" s="120"/>
      <c r="I109" s="168"/>
    </row>
    <row r="110" spans="1:9" ht="12.75">
      <c r="A110" s="21"/>
      <c r="B110" s="21"/>
      <c r="C110" s="9"/>
      <c r="D110" s="9"/>
      <c r="E110" s="9"/>
      <c r="H110" s="120"/>
      <c r="I110" s="168"/>
    </row>
    <row r="111" spans="1:9" ht="12.75">
      <c r="A111" s="21"/>
      <c r="B111" s="21"/>
      <c r="C111" s="9"/>
      <c r="D111" s="9"/>
      <c r="E111" s="9"/>
      <c r="H111" s="120"/>
      <c r="I111" s="168"/>
    </row>
    <row r="112" spans="1:9" ht="12.75">
      <c r="A112" s="21"/>
      <c r="B112" s="21"/>
      <c r="C112" s="9"/>
      <c r="D112" s="9"/>
      <c r="E112" s="9"/>
      <c r="H112" s="120"/>
      <c r="I112" s="168"/>
    </row>
    <row r="113" spans="1:9" ht="12.75">
      <c r="A113" s="21"/>
      <c r="B113" s="21"/>
      <c r="C113" s="9"/>
      <c r="D113" s="9"/>
      <c r="E113" s="9"/>
      <c r="H113" s="120"/>
      <c r="I113" s="168"/>
    </row>
    <row r="114" spans="1:9" ht="12.75">
      <c r="A114" s="21"/>
      <c r="B114" s="21"/>
      <c r="C114" s="9"/>
      <c r="D114" s="9"/>
      <c r="E114" s="9"/>
      <c r="H114" s="120"/>
      <c r="I114" s="168"/>
    </row>
    <row r="115" spans="1:9" ht="12.75">
      <c r="A115" s="21"/>
      <c r="B115" s="21"/>
      <c r="C115" s="9"/>
      <c r="D115" s="9"/>
      <c r="E115" s="9"/>
      <c r="H115" s="120"/>
      <c r="I115" s="168"/>
    </row>
    <row r="116" spans="1:9" ht="12.75">
      <c r="A116" s="21"/>
      <c r="B116" s="21"/>
      <c r="C116" s="9"/>
      <c r="D116" s="9"/>
      <c r="E116" s="9"/>
      <c r="H116" s="120"/>
      <c r="I116" s="168"/>
    </row>
    <row r="117" spans="1:9" ht="12.75">
      <c r="A117" s="21"/>
      <c r="B117" s="21"/>
      <c r="C117" s="9"/>
      <c r="D117" s="9"/>
      <c r="E117" s="9"/>
      <c r="H117" s="120"/>
      <c r="I117" s="168"/>
    </row>
    <row r="118" spans="1:9" ht="12.75">
      <c r="A118" s="21"/>
      <c r="B118" s="21"/>
      <c r="C118" s="9"/>
      <c r="D118" s="9"/>
      <c r="E118" s="9"/>
      <c r="H118" s="120"/>
      <c r="I118" s="168"/>
    </row>
    <row r="119" spans="1:9" ht="12.75">
      <c r="A119" s="21"/>
      <c r="B119" s="21"/>
      <c r="C119" s="9"/>
      <c r="D119" s="9"/>
      <c r="E119" s="9"/>
      <c r="H119" s="120"/>
      <c r="I119" s="168"/>
    </row>
    <row r="120" spans="1:9" ht="12.75">
      <c r="A120" s="21"/>
      <c r="B120" s="21"/>
      <c r="C120" s="9"/>
      <c r="D120" s="9"/>
      <c r="E120" s="9"/>
      <c r="H120" s="120"/>
      <c r="I120" s="168"/>
    </row>
    <row r="121" spans="1:9" ht="12.75">
      <c r="A121" s="21"/>
      <c r="B121" s="21"/>
      <c r="C121" s="9"/>
      <c r="D121" s="9"/>
      <c r="E121" s="9"/>
      <c r="H121" s="120"/>
      <c r="I121" s="168"/>
    </row>
    <row r="122" spans="1:9" ht="12.75">
      <c r="A122" s="21"/>
      <c r="B122" s="21"/>
      <c r="C122" s="9"/>
      <c r="D122" s="9"/>
      <c r="E122" s="9"/>
      <c r="H122" s="120"/>
      <c r="I122" s="168"/>
    </row>
    <row r="123" spans="1:9" ht="12.75">
      <c r="A123" s="21"/>
      <c r="B123" s="21"/>
      <c r="C123" s="9"/>
      <c r="D123" s="9"/>
      <c r="E123" s="9"/>
      <c r="H123" s="120"/>
      <c r="I123" s="168"/>
    </row>
    <row r="124" spans="1:9" ht="12.75">
      <c r="A124" s="21"/>
      <c r="B124" s="21"/>
      <c r="C124" s="9"/>
      <c r="D124" s="9"/>
      <c r="E124" s="9"/>
      <c r="H124" s="120"/>
      <c r="I124" s="168"/>
    </row>
    <row r="125" spans="1:9" ht="12.75">
      <c r="A125" s="21"/>
      <c r="B125" s="21"/>
      <c r="C125" s="9"/>
      <c r="D125" s="9"/>
      <c r="E125" s="9"/>
      <c r="H125" s="120"/>
      <c r="I125" s="168"/>
    </row>
    <row r="126" spans="1:9" ht="13.5" thickBot="1">
      <c r="A126" s="21"/>
      <c r="B126" s="21"/>
      <c r="C126" s="9"/>
      <c r="D126" s="9"/>
      <c r="E126" s="9"/>
      <c r="H126" s="120"/>
      <c r="I126" s="168"/>
    </row>
    <row r="127" spans="1:9" ht="13.5" thickBot="1">
      <c r="A127" s="41" t="s">
        <v>44</v>
      </c>
      <c r="B127" s="41" t="s">
        <v>45</v>
      </c>
      <c r="C127" s="50" t="s">
        <v>59</v>
      </c>
      <c r="D127" s="8"/>
      <c r="E127" s="8"/>
      <c r="F127" s="97"/>
      <c r="G127" s="51"/>
      <c r="H127" s="41" t="s">
        <v>70</v>
      </c>
      <c r="I127" s="167" t="s">
        <v>71</v>
      </c>
    </row>
    <row r="128" spans="1:9" ht="12.75">
      <c r="A128" s="27" t="s">
        <v>122</v>
      </c>
      <c r="B128" s="69" t="s">
        <v>123</v>
      </c>
      <c r="C128" s="59" t="s">
        <v>121</v>
      </c>
      <c r="D128" s="28"/>
      <c r="E128" s="28"/>
      <c r="F128" s="65"/>
      <c r="G128" s="63"/>
      <c r="H128" s="76">
        <v>8500</v>
      </c>
      <c r="I128" s="169">
        <v>8500</v>
      </c>
    </row>
    <row r="129" spans="1:9" ht="12.75">
      <c r="A129" s="31"/>
      <c r="B129" s="30" t="s">
        <v>125</v>
      </c>
      <c r="C129" s="60" t="s">
        <v>124</v>
      </c>
      <c r="D129" s="9"/>
      <c r="E129" s="9"/>
      <c r="F129" s="16"/>
      <c r="G129" s="102"/>
      <c r="H129" s="77">
        <v>17000</v>
      </c>
      <c r="I129" s="163">
        <v>16000</v>
      </c>
    </row>
    <row r="130" spans="1:9" ht="12.75">
      <c r="A130" s="31"/>
      <c r="B130" s="30" t="s">
        <v>127</v>
      </c>
      <c r="C130" s="60" t="s">
        <v>126</v>
      </c>
      <c r="D130" s="9"/>
      <c r="E130" s="9"/>
      <c r="F130" s="16"/>
      <c r="G130" s="102"/>
      <c r="H130" s="77">
        <v>5500</v>
      </c>
      <c r="I130" s="163">
        <v>4600</v>
      </c>
    </row>
    <row r="131" spans="1:9" ht="12.75">
      <c r="A131" s="31"/>
      <c r="B131" s="30" t="s">
        <v>129</v>
      </c>
      <c r="C131" s="60" t="s">
        <v>128</v>
      </c>
      <c r="D131" s="9"/>
      <c r="E131" s="9"/>
      <c r="F131" s="16"/>
      <c r="G131" s="102"/>
      <c r="H131" s="77">
        <v>1500</v>
      </c>
      <c r="I131" s="163">
        <v>800</v>
      </c>
    </row>
    <row r="132" spans="1:9" ht="12.75">
      <c r="A132" s="31"/>
      <c r="B132" s="31" t="s">
        <v>131</v>
      </c>
      <c r="C132" s="60" t="s">
        <v>130</v>
      </c>
      <c r="D132" s="9"/>
      <c r="E132" s="9"/>
      <c r="F132" s="16"/>
      <c r="G132" s="102"/>
      <c r="H132" s="77">
        <v>5500</v>
      </c>
      <c r="I132" s="163">
        <v>5300</v>
      </c>
    </row>
    <row r="133" spans="1:9" ht="12.75">
      <c r="A133" s="111"/>
      <c r="B133" s="80" t="s">
        <v>133</v>
      </c>
      <c r="C133" s="81" t="s">
        <v>40</v>
      </c>
      <c r="D133" s="47"/>
      <c r="E133" s="47"/>
      <c r="F133" s="71"/>
      <c r="G133" s="112"/>
      <c r="H133" s="82">
        <v>2700</v>
      </c>
      <c r="I133" s="164">
        <v>2900</v>
      </c>
    </row>
    <row r="134" spans="1:9" ht="12.75">
      <c r="A134" s="31" t="s">
        <v>132</v>
      </c>
      <c r="B134" s="30" t="s">
        <v>147</v>
      </c>
      <c r="C134" s="60" t="s">
        <v>146</v>
      </c>
      <c r="D134" s="9"/>
      <c r="E134" s="74"/>
      <c r="F134" s="16"/>
      <c r="G134" s="102"/>
      <c r="H134" s="77">
        <v>1600</v>
      </c>
      <c r="I134" s="163">
        <v>3200</v>
      </c>
    </row>
    <row r="135" spans="1:9" ht="12.75">
      <c r="A135" s="100"/>
      <c r="B135" s="30" t="s">
        <v>148</v>
      </c>
      <c r="C135" s="60" t="s">
        <v>146</v>
      </c>
      <c r="D135" s="9"/>
      <c r="E135" s="74"/>
      <c r="F135" s="16"/>
      <c r="G135" s="102"/>
      <c r="H135" s="105">
        <v>3200</v>
      </c>
      <c r="I135" s="163">
        <v>4000</v>
      </c>
    </row>
    <row r="136" spans="1:9" ht="12.75">
      <c r="A136" s="31"/>
      <c r="B136" s="101" t="s">
        <v>149</v>
      </c>
      <c r="C136" s="60" t="s">
        <v>8</v>
      </c>
      <c r="D136" s="9"/>
      <c r="E136" s="16"/>
      <c r="F136" s="16"/>
      <c r="G136" s="102"/>
      <c r="H136" s="77">
        <v>300</v>
      </c>
      <c r="I136" s="163">
        <v>400</v>
      </c>
    </row>
    <row r="137" spans="1:9" ht="12.75">
      <c r="A137" s="31"/>
      <c r="B137" s="30" t="s">
        <v>153</v>
      </c>
      <c r="C137" s="60" t="s">
        <v>12</v>
      </c>
      <c r="D137" s="9"/>
      <c r="E137" s="16"/>
      <c r="F137" s="16"/>
      <c r="G137" s="102"/>
      <c r="H137" s="77">
        <v>2500</v>
      </c>
      <c r="I137" s="163">
        <v>2100</v>
      </c>
    </row>
    <row r="138" spans="1:9" ht="12.75">
      <c r="A138" s="31"/>
      <c r="B138" s="30" t="s">
        <v>154</v>
      </c>
      <c r="C138" s="60" t="s">
        <v>13</v>
      </c>
      <c r="D138" s="9"/>
      <c r="E138" s="16"/>
      <c r="F138" s="16"/>
      <c r="G138" s="102"/>
      <c r="H138" s="77">
        <v>2000</v>
      </c>
      <c r="I138" s="163">
        <v>2000</v>
      </c>
    </row>
    <row r="139" spans="1:9" ht="12.75">
      <c r="A139" s="111"/>
      <c r="B139" s="80" t="s">
        <v>149</v>
      </c>
      <c r="C139" s="81" t="s">
        <v>37</v>
      </c>
      <c r="D139" s="47"/>
      <c r="E139" s="115"/>
      <c r="F139" s="71"/>
      <c r="G139" s="112"/>
      <c r="H139" s="82">
        <v>200</v>
      </c>
      <c r="I139" s="164">
        <v>600</v>
      </c>
    </row>
    <row r="140" spans="1:9" ht="12.75">
      <c r="A140" s="117" t="s">
        <v>138</v>
      </c>
      <c r="B140" s="87" t="s">
        <v>139</v>
      </c>
      <c r="C140" s="88" t="s">
        <v>137</v>
      </c>
      <c r="D140" s="89"/>
      <c r="E140" s="118"/>
      <c r="F140" s="90"/>
      <c r="G140" s="119"/>
      <c r="H140" s="91">
        <v>1000</v>
      </c>
      <c r="I140" s="172">
        <v>1500</v>
      </c>
    </row>
    <row r="141" spans="1:9" ht="12.75">
      <c r="A141" s="31" t="s">
        <v>141</v>
      </c>
      <c r="B141" s="30" t="s">
        <v>142</v>
      </c>
      <c r="C141" s="60" t="s">
        <v>140</v>
      </c>
      <c r="D141" s="9"/>
      <c r="E141" s="45"/>
      <c r="F141" s="16"/>
      <c r="G141" s="102"/>
      <c r="H141" s="104">
        <v>3000</v>
      </c>
      <c r="I141" s="163">
        <v>3500</v>
      </c>
    </row>
    <row r="142" spans="1:9" ht="12.75">
      <c r="A142" s="113" t="s">
        <v>134</v>
      </c>
      <c r="B142" s="83" t="s">
        <v>136</v>
      </c>
      <c r="C142" s="84" t="s">
        <v>3</v>
      </c>
      <c r="D142" s="68"/>
      <c r="E142" s="68"/>
      <c r="F142" s="73"/>
      <c r="G142" s="114"/>
      <c r="H142" s="85">
        <v>2000</v>
      </c>
      <c r="I142" s="125">
        <v>3000</v>
      </c>
    </row>
    <row r="143" spans="1:9" ht="12.75">
      <c r="A143" s="31"/>
      <c r="B143" s="30" t="s">
        <v>135</v>
      </c>
      <c r="C143" s="70" t="s">
        <v>2</v>
      </c>
      <c r="D143" s="9"/>
      <c r="E143" s="9"/>
      <c r="F143" s="16"/>
      <c r="G143" s="102"/>
      <c r="H143" s="77">
        <v>1300</v>
      </c>
      <c r="I143" s="163">
        <v>2000</v>
      </c>
    </row>
    <row r="144" spans="1:9" ht="12.75">
      <c r="A144" s="31"/>
      <c r="B144" s="30" t="s">
        <v>143</v>
      </c>
      <c r="C144" s="60" t="s">
        <v>4</v>
      </c>
      <c r="D144" s="9"/>
      <c r="E144" s="9"/>
      <c r="F144" s="16"/>
      <c r="G144" s="102"/>
      <c r="H144" s="77">
        <v>50</v>
      </c>
      <c r="I144" s="163">
        <v>70</v>
      </c>
    </row>
    <row r="145" spans="1:9" ht="12.75">
      <c r="A145" s="31"/>
      <c r="B145" s="30" t="s">
        <v>144</v>
      </c>
      <c r="C145" s="60" t="s">
        <v>5</v>
      </c>
      <c r="D145" s="9"/>
      <c r="E145" s="9"/>
      <c r="F145" s="16"/>
      <c r="G145" s="102"/>
      <c r="H145" s="77">
        <v>4300</v>
      </c>
      <c r="I145" s="163">
        <v>3200</v>
      </c>
    </row>
    <row r="146" spans="1:9" ht="12.75">
      <c r="A146" s="31"/>
      <c r="B146" s="30" t="s">
        <v>143</v>
      </c>
      <c r="C146" s="60" t="s">
        <v>6</v>
      </c>
      <c r="D146" s="9"/>
      <c r="E146" s="74"/>
      <c r="F146" s="16"/>
      <c r="G146" s="102"/>
      <c r="H146" s="77">
        <v>4100</v>
      </c>
      <c r="I146" s="163">
        <v>3200</v>
      </c>
    </row>
    <row r="147" spans="1:9" ht="12.75">
      <c r="A147" s="31"/>
      <c r="B147" s="30" t="s">
        <v>145</v>
      </c>
      <c r="C147" s="60" t="s">
        <v>7</v>
      </c>
      <c r="D147" s="9"/>
      <c r="E147" s="99"/>
      <c r="F147" s="16"/>
      <c r="G147" s="102"/>
      <c r="H147" s="77">
        <v>300</v>
      </c>
      <c r="I147" s="163">
        <v>300</v>
      </c>
    </row>
    <row r="148" spans="1:9" ht="12.75">
      <c r="A148" s="31"/>
      <c r="B148" s="30" t="s">
        <v>144</v>
      </c>
      <c r="C148" s="60" t="s">
        <v>9</v>
      </c>
      <c r="D148" s="9"/>
      <c r="E148" s="99"/>
      <c r="F148" s="16"/>
      <c r="G148" s="102"/>
      <c r="H148" s="77">
        <v>100</v>
      </c>
      <c r="I148" s="163">
        <v>200</v>
      </c>
    </row>
    <row r="149" spans="1:9" ht="12.75">
      <c r="A149" s="31"/>
      <c r="B149" s="30" t="s">
        <v>144</v>
      </c>
      <c r="C149" s="60" t="s">
        <v>10</v>
      </c>
      <c r="D149" s="9"/>
      <c r="E149" s="99"/>
      <c r="F149" s="67"/>
      <c r="G149" s="102"/>
      <c r="H149" s="77">
        <v>50</v>
      </c>
      <c r="I149" s="163">
        <v>0</v>
      </c>
    </row>
    <row r="150" spans="1:9" ht="12.75">
      <c r="A150" s="111"/>
      <c r="B150" s="80" t="s">
        <v>144</v>
      </c>
      <c r="C150" s="81" t="s">
        <v>11</v>
      </c>
      <c r="D150" s="47"/>
      <c r="E150" s="115"/>
      <c r="F150" s="71"/>
      <c r="G150" s="112"/>
      <c r="H150" s="82">
        <v>10</v>
      </c>
      <c r="I150" s="164">
        <v>0</v>
      </c>
    </row>
    <row r="151" spans="1:9" ht="12.75">
      <c r="A151" s="113" t="s">
        <v>150</v>
      </c>
      <c r="B151" s="83" t="s">
        <v>151</v>
      </c>
      <c r="C151" s="84" t="s">
        <v>24</v>
      </c>
      <c r="D151" s="68"/>
      <c r="E151" s="116"/>
      <c r="F151" s="73"/>
      <c r="G151" s="114"/>
      <c r="H151" s="85">
        <v>10</v>
      </c>
      <c r="I151" s="125">
        <v>0</v>
      </c>
    </row>
    <row r="152" spans="1:9" ht="12.75">
      <c r="A152" s="31"/>
      <c r="B152" s="30" t="s">
        <v>152</v>
      </c>
      <c r="C152" s="60" t="s">
        <v>25</v>
      </c>
      <c r="D152" s="9"/>
      <c r="E152" s="74"/>
      <c r="F152" s="16"/>
      <c r="G152" s="102"/>
      <c r="H152" s="77">
        <v>500</v>
      </c>
      <c r="I152" s="163">
        <v>900</v>
      </c>
    </row>
    <row r="153" spans="1:9" ht="12.75">
      <c r="A153" s="111"/>
      <c r="B153" s="80" t="s">
        <v>151</v>
      </c>
      <c r="C153" s="81" t="s">
        <v>26</v>
      </c>
      <c r="D153" s="47"/>
      <c r="E153" s="71"/>
      <c r="F153" s="71"/>
      <c r="G153" s="112"/>
      <c r="H153" s="82">
        <v>500</v>
      </c>
      <c r="I153" s="164">
        <v>900</v>
      </c>
    </row>
    <row r="154" spans="1:9" ht="12.75">
      <c r="A154" s="31" t="s">
        <v>76</v>
      </c>
      <c r="B154" s="30" t="s">
        <v>81</v>
      </c>
      <c r="C154" s="60" t="s">
        <v>14</v>
      </c>
      <c r="D154" s="9"/>
      <c r="E154" s="99"/>
      <c r="F154" s="16"/>
      <c r="G154" s="102"/>
      <c r="H154" s="77">
        <v>200</v>
      </c>
      <c r="I154" s="163">
        <v>200</v>
      </c>
    </row>
    <row r="155" spans="1:9" ht="13.5" thickBot="1">
      <c r="A155" s="36"/>
      <c r="B155" s="35" t="s">
        <v>155</v>
      </c>
      <c r="C155" s="46" t="s">
        <v>22</v>
      </c>
      <c r="D155" s="37"/>
      <c r="E155" s="37"/>
      <c r="F155" s="66"/>
      <c r="G155" s="64"/>
      <c r="H155" s="78">
        <v>300</v>
      </c>
      <c r="I155" s="165">
        <v>600</v>
      </c>
    </row>
    <row r="156" spans="1:9" ht="13.5" thickBot="1">
      <c r="A156" s="146"/>
      <c r="B156" s="150"/>
      <c r="C156" s="106" t="s">
        <v>156</v>
      </c>
      <c r="D156" s="107"/>
      <c r="E156" s="108"/>
      <c r="F156" s="109"/>
      <c r="G156" s="108"/>
      <c r="H156" s="94">
        <f>H128+H129+H130+H131+H132+H133+H134+H135+H136+H137+H138+H139+H140+H141+H142+H143+H144+H145+H146+H147+H148+H149+H150+H151+H152+H153+H154+H155</f>
        <v>68220</v>
      </c>
      <c r="I156" s="170">
        <f>SUM(I128:I155)</f>
        <v>69970</v>
      </c>
    </row>
    <row r="157" ht="13.5" thickBot="1">
      <c r="I157" s="168"/>
    </row>
    <row r="158" spans="2:9" ht="15.75" thickBot="1">
      <c r="B158" s="151" t="s">
        <v>159</v>
      </c>
      <c r="C158" s="7"/>
      <c r="D158" s="7"/>
      <c r="E158" s="8"/>
      <c r="F158" s="97"/>
      <c r="G158" s="8"/>
      <c r="H158" s="95">
        <f>H156+H105+H98</f>
        <v>109450.01000000001</v>
      </c>
      <c r="I158" s="176">
        <f>I156+I105+I98</f>
        <v>116243.72</v>
      </c>
    </row>
    <row r="159" ht="13.5" thickBot="1">
      <c r="I159" s="168"/>
    </row>
    <row r="160" spans="1:9" ht="13.5" thickBot="1">
      <c r="A160" s="41" t="s">
        <v>44</v>
      </c>
      <c r="B160" s="40" t="s">
        <v>45</v>
      </c>
      <c r="C160" s="50" t="s">
        <v>66</v>
      </c>
      <c r="D160" s="8"/>
      <c r="E160" s="8"/>
      <c r="F160" s="97"/>
      <c r="G160" s="51"/>
      <c r="H160" s="41" t="s">
        <v>70</v>
      </c>
      <c r="I160" s="167" t="s">
        <v>71</v>
      </c>
    </row>
    <row r="161" spans="1:9" ht="13.5" thickBot="1">
      <c r="A161" s="52" t="s">
        <v>67</v>
      </c>
      <c r="B161" s="141" t="s">
        <v>68</v>
      </c>
      <c r="C161" s="126" t="s">
        <v>15</v>
      </c>
      <c r="D161" s="48"/>
      <c r="E161" s="48"/>
      <c r="F161" s="93"/>
      <c r="G161" s="48"/>
      <c r="H161" s="18">
        <v>15000</v>
      </c>
      <c r="I161" s="170">
        <v>15000</v>
      </c>
    </row>
    <row r="162" ht="13.5" thickBot="1">
      <c r="I162" s="168"/>
    </row>
    <row r="163" spans="1:9" ht="13.5" thickBot="1">
      <c r="A163" s="40" t="s">
        <v>44</v>
      </c>
      <c r="B163" s="25" t="s">
        <v>45</v>
      </c>
      <c r="C163" s="50" t="s">
        <v>173</v>
      </c>
      <c r="D163" s="8"/>
      <c r="E163" s="8"/>
      <c r="F163" s="97"/>
      <c r="G163" s="8"/>
      <c r="H163" s="41" t="s">
        <v>70</v>
      </c>
      <c r="I163" s="167" t="s">
        <v>71</v>
      </c>
    </row>
    <row r="164" spans="1:9" ht="12.75">
      <c r="A164" s="56" t="s">
        <v>48</v>
      </c>
      <c r="B164" s="130" t="s">
        <v>79</v>
      </c>
      <c r="C164" s="123" t="s">
        <v>31</v>
      </c>
      <c r="D164" s="57"/>
      <c r="E164" s="57"/>
      <c r="F164" s="122"/>
      <c r="G164" s="57"/>
      <c r="H164" s="152">
        <v>3400</v>
      </c>
      <c r="I164" s="166">
        <v>3600</v>
      </c>
    </row>
    <row r="165" spans="1:9" ht="12.75">
      <c r="A165" s="117" t="s">
        <v>160</v>
      </c>
      <c r="B165" s="87" t="s">
        <v>161</v>
      </c>
      <c r="C165" s="88" t="s">
        <v>17</v>
      </c>
      <c r="D165" s="89"/>
      <c r="E165" s="89"/>
      <c r="F165" s="90"/>
      <c r="G165" s="89"/>
      <c r="H165" s="153">
        <v>83821.82</v>
      </c>
      <c r="I165" s="172">
        <v>84557.35</v>
      </c>
    </row>
    <row r="166" spans="1:9" ht="12.75">
      <c r="A166" s="113" t="s">
        <v>134</v>
      </c>
      <c r="B166" s="83" t="s">
        <v>162</v>
      </c>
      <c r="C166" s="84" t="s">
        <v>18</v>
      </c>
      <c r="D166" s="68"/>
      <c r="E166" s="68"/>
      <c r="F166" s="73"/>
      <c r="G166" s="68"/>
      <c r="H166" s="154">
        <v>50</v>
      </c>
      <c r="I166" s="125">
        <v>100</v>
      </c>
    </row>
    <row r="167" spans="1:9" ht="12.75">
      <c r="A167" s="31"/>
      <c r="B167" s="30" t="s">
        <v>163</v>
      </c>
      <c r="C167" s="60" t="s">
        <v>5</v>
      </c>
      <c r="D167" s="9"/>
      <c r="E167" s="9"/>
      <c r="F167" s="16"/>
      <c r="G167" s="9"/>
      <c r="H167" s="33">
        <v>100</v>
      </c>
      <c r="I167" s="163">
        <v>50</v>
      </c>
    </row>
    <row r="168" spans="1:9" ht="12.75">
      <c r="A168" s="31"/>
      <c r="B168" s="30" t="s">
        <v>164</v>
      </c>
      <c r="C168" s="60" t="s">
        <v>19</v>
      </c>
      <c r="D168" s="9"/>
      <c r="E168" s="9"/>
      <c r="F168" s="16"/>
      <c r="G168" s="9"/>
      <c r="H168" s="33">
        <v>3500</v>
      </c>
      <c r="I168" s="163">
        <v>3500</v>
      </c>
    </row>
    <row r="169" spans="1:9" ht="12.75">
      <c r="A169" s="31"/>
      <c r="B169" s="30" t="s">
        <v>165</v>
      </c>
      <c r="C169" s="60" t="s">
        <v>34</v>
      </c>
      <c r="D169" s="9"/>
      <c r="E169" s="9"/>
      <c r="F169" s="16"/>
      <c r="G169" s="9"/>
      <c r="H169" s="33">
        <v>50</v>
      </c>
      <c r="I169" s="163">
        <v>50</v>
      </c>
    </row>
    <row r="170" spans="1:9" ht="12.75">
      <c r="A170" s="111"/>
      <c r="B170" s="80" t="s">
        <v>163</v>
      </c>
      <c r="C170" s="81" t="s">
        <v>29</v>
      </c>
      <c r="D170" s="47"/>
      <c r="E170" s="47"/>
      <c r="F170" s="71"/>
      <c r="G170" s="47"/>
      <c r="H170" s="155">
        <v>500</v>
      </c>
      <c r="I170" s="164">
        <v>400</v>
      </c>
    </row>
    <row r="171" spans="1:9" ht="12.75">
      <c r="A171" s="117" t="s">
        <v>138</v>
      </c>
      <c r="B171" s="87" t="s">
        <v>139</v>
      </c>
      <c r="C171" s="88" t="s">
        <v>20</v>
      </c>
      <c r="D171" s="89"/>
      <c r="E171" s="89"/>
      <c r="F171" s="90"/>
      <c r="G171" s="89"/>
      <c r="H171" s="153">
        <v>1500</v>
      </c>
      <c r="I171" s="172">
        <v>3000</v>
      </c>
    </row>
    <row r="172" spans="1:9" ht="12.75">
      <c r="A172" s="117" t="s">
        <v>141</v>
      </c>
      <c r="B172" s="87" t="s">
        <v>181</v>
      </c>
      <c r="C172" s="131" t="s">
        <v>172</v>
      </c>
      <c r="D172" s="89"/>
      <c r="E172" s="89"/>
      <c r="F172" s="90"/>
      <c r="G172" s="89"/>
      <c r="H172" s="156">
        <v>1500</v>
      </c>
      <c r="I172" s="172">
        <v>2500</v>
      </c>
    </row>
    <row r="173" spans="1:9" ht="12.75">
      <c r="A173" s="113" t="s">
        <v>166</v>
      </c>
      <c r="B173" s="83" t="s">
        <v>211</v>
      </c>
      <c r="C173" s="84" t="s">
        <v>27</v>
      </c>
      <c r="D173" s="68"/>
      <c r="E173" s="68"/>
      <c r="F173" s="73"/>
      <c r="G173" s="68"/>
      <c r="H173" s="154">
        <v>50</v>
      </c>
      <c r="I173" s="125">
        <v>50</v>
      </c>
    </row>
    <row r="174" spans="1:9" ht="12.75">
      <c r="A174" s="111"/>
      <c r="B174" s="80" t="s">
        <v>163</v>
      </c>
      <c r="C174" s="81" t="s">
        <v>21</v>
      </c>
      <c r="D174" s="47"/>
      <c r="E174" s="47"/>
      <c r="F174" s="71"/>
      <c r="G174" s="47"/>
      <c r="H174" s="155">
        <v>50</v>
      </c>
      <c r="I174" s="164">
        <v>0</v>
      </c>
    </row>
    <row r="175" spans="1:9" ht="12.75">
      <c r="A175" s="113" t="s">
        <v>167</v>
      </c>
      <c r="B175" s="83" t="s">
        <v>168</v>
      </c>
      <c r="C175" s="84" t="s">
        <v>16</v>
      </c>
      <c r="D175" s="68"/>
      <c r="E175" s="68"/>
      <c r="F175" s="73"/>
      <c r="G175" s="68"/>
      <c r="H175" s="154">
        <v>150</v>
      </c>
      <c r="I175" s="125">
        <v>150</v>
      </c>
    </row>
    <row r="176" spans="1:9" ht="12.75">
      <c r="A176" s="111"/>
      <c r="B176" s="80" t="s">
        <v>169</v>
      </c>
      <c r="C176" s="81" t="s">
        <v>28</v>
      </c>
      <c r="D176" s="47"/>
      <c r="E176" s="47"/>
      <c r="F176" s="71"/>
      <c r="G176" s="47"/>
      <c r="H176" s="155">
        <v>200</v>
      </c>
      <c r="I176" s="164">
        <v>100</v>
      </c>
    </row>
    <row r="177" spans="1:9" ht="12.75">
      <c r="A177" s="31" t="s">
        <v>170</v>
      </c>
      <c r="B177" s="30" t="s">
        <v>210</v>
      </c>
      <c r="C177" s="60" t="s">
        <v>35</v>
      </c>
      <c r="D177" s="9"/>
      <c r="E177" s="9"/>
      <c r="F177" s="16"/>
      <c r="G177" s="9"/>
      <c r="H177" s="33">
        <v>24593.17</v>
      </c>
      <c r="I177" s="163">
        <v>25541.43</v>
      </c>
    </row>
    <row r="178" spans="1:9" ht="12.75">
      <c r="A178" s="31"/>
      <c r="B178" s="30" t="s">
        <v>171</v>
      </c>
      <c r="C178" s="60" t="s">
        <v>36</v>
      </c>
      <c r="D178" s="9"/>
      <c r="E178" s="9"/>
      <c r="F178" s="16"/>
      <c r="G178" s="9"/>
      <c r="H178" s="33">
        <v>80</v>
      </c>
      <c r="I178" s="163">
        <v>80</v>
      </c>
    </row>
    <row r="179" spans="1:9" ht="15.75" thickBot="1">
      <c r="A179" s="36"/>
      <c r="B179" s="35" t="s">
        <v>155</v>
      </c>
      <c r="C179" s="46" t="s">
        <v>30</v>
      </c>
      <c r="D179" s="37"/>
      <c r="E179" s="129"/>
      <c r="F179" s="66"/>
      <c r="G179" s="143"/>
      <c r="H179" s="55">
        <v>23758.01</v>
      </c>
      <c r="I179" s="175">
        <v>24563.72</v>
      </c>
    </row>
    <row r="180" spans="1:9" ht="15.75" thickBot="1">
      <c r="A180" s="21"/>
      <c r="C180" s="50" t="s">
        <v>179</v>
      </c>
      <c r="D180" s="8"/>
      <c r="E180" s="8"/>
      <c r="F180" s="8"/>
      <c r="G180" s="97"/>
      <c r="H180" s="15">
        <f>SUM(H164:H179)</f>
        <v>143303</v>
      </c>
      <c r="I180" s="176">
        <f>SUM(I164:I179)</f>
        <v>148242.5</v>
      </c>
    </row>
    <row r="181" spans="1:9" ht="15.75" thickBot="1">
      <c r="A181" s="21"/>
      <c r="B181" s="21"/>
      <c r="C181" s="9"/>
      <c r="D181" s="9"/>
      <c r="E181" s="9"/>
      <c r="F181" s="16"/>
      <c r="G181" s="142"/>
      <c r="H181" s="16"/>
      <c r="I181" s="174"/>
    </row>
    <row r="182" spans="2:9" ht="15.75" thickBot="1">
      <c r="B182" s="213" t="s">
        <v>83</v>
      </c>
      <c r="C182" s="214"/>
      <c r="D182" s="214"/>
      <c r="E182" s="214"/>
      <c r="F182" s="214"/>
      <c r="G182" s="215"/>
      <c r="H182" s="95">
        <f>H180+H161</f>
        <v>158303</v>
      </c>
      <c r="I182" s="176">
        <f>I161+I180</f>
        <v>163242.5</v>
      </c>
    </row>
    <row r="183" spans="1:9" ht="13.5" thickBot="1">
      <c r="A183" s="11"/>
      <c r="I183" s="10"/>
    </row>
    <row r="184" spans="1:9" ht="13.5" thickBot="1">
      <c r="A184" s="24" t="s">
        <v>44</v>
      </c>
      <c r="B184" s="25" t="s">
        <v>45</v>
      </c>
      <c r="C184" s="132" t="s">
        <v>176</v>
      </c>
      <c r="D184" s="133"/>
      <c r="E184" s="133"/>
      <c r="F184" s="134"/>
      <c r="G184" s="135"/>
      <c r="H184" s="25" t="s">
        <v>70</v>
      </c>
      <c r="I184" s="24" t="s">
        <v>71</v>
      </c>
    </row>
    <row r="185" spans="1:9" ht="13.5" thickBot="1">
      <c r="A185" s="52" t="s">
        <v>174</v>
      </c>
      <c r="B185" s="127" t="s">
        <v>175</v>
      </c>
      <c r="C185" s="128" t="s">
        <v>177</v>
      </c>
      <c r="D185" s="48"/>
      <c r="E185" s="48"/>
      <c r="F185" s="136"/>
      <c r="G185" s="48"/>
      <c r="H185" s="137">
        <v>1500</v>
      </c>
      <c r="I185" s="170">
        <v>1500</v>
      </c>
    </row>
    <row r="186" ht="13.5" thickBot="1"/>
    <row r="187" spans="2:9" ht="15.75" thickBot="1">
      <c r="B187" s="204" t="s">
        <v>178</v>
      </c>
      <c r="C187" s="205"/>
      <c r="D187" s="205"/>
      <c r="E187" s="48"/>
      <c r="F187" s="93"/>
      <c r="G187" s="48"/>
      <c r="H187" s="95">
        <f>H185+H182+H158</f>
        <v>269253.01</v>
      </c>
      <c r="I187" s="176">
        <f>I182+I158</f>
        <v>279486.22</v>
      </c>
    </row>
    <row r="189" spans="8:9" ht="12.75">
      <c r="H189" s="177"/>
      <c r="I189" s="177"/>
    </row>
  </sheetData>
  <sheetProtection/>
  <mergeCells count="6">
    <mergeCell ref="A40:G40"/>
    <mergeCell ref="B55:G55"/>
    <mergeCell ref="I57:I58"/>
    <mergeCell ref="B182:G182"/>
    <mergeCell ref="B57:G58"/>
    <mergeCell ref="H57:H58"/>
  </mergeCells>
  <printOptions/>
  <pageMargins left="0.1968503937007874" right="0.1968503937007874" top="0" bottom="0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albert einstein</dc:creator>
  <cp:keywords/>
  <dc:description/>
  <cp:lastModifiedBy>Bernard</cp:lastModifiedBy>
  <cp:lastPrinted>2012-11-19T12:00:03Z</cp:lastPrinted>
  <dcterms:created xsi:type="dcterms:W3CDTF">2008-01-09T15:45:38Z</dcterms:created>
  <dcterms:modified xsi:type="dcterms:W3CDTF">2020-06-14T13:17:01Z</dcterms:modified>
  <cp:category/>
  <cp:version/>
  <cp:contentType/>
  <cp:contentStatus/>
</cp:coreProperties>
</file>